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홍성현\Desktop\2021 천연잔디구장 농엽용 약제구입 입찰\"/>
    </mc:Choice>
  </mc:AlternateContent>
  <bookViews>
    <workbookView xWindow="0" yWindow="0" windowWidth="28800" windowHeight="12390" tabRatio="570" activeTab="1"/>
  </bookViews>
  <sheets>
    <sheet name="품목내역서" sheetId="1" r:id="rId1"/>
    <sheet name="단가비교" sheetId="4" r:id="rId2"/>
  </sheets>
  <definedNames>
    <definedName name="_xlnm.Print_Area" localSheetId="1">단가비교!$A$1:$H$36</definedName>
    <definedName name="_xlnm.Print_Area" localSheetId="0">품목내역서!$A$1:$I$39</definedName>
  </definedNames>
  <calcPr calcId="152511"/>
</workbook>
</file>

<file path=xl/calcChain.xml><?xml version="1.0" encoding="utf-8"?>
<calcChain xmlns="http://schemas.openxmlformats.org/spreadsheetml/2006/main">
  <c r="H18" i="4" l="1"/>
  <c r="H36" i="4"/>
  <c r="H35" i="4"/>
  <c r="H34" i="4"/>
  <c r="H33" i="4"/>
  <c r="H32" i="4"/>
  <c r="H31" i="4"/>
  <c r="H30" i="4"/>
  <c r="H28" i="4"/>
  <c r="H27" i="4"/>
  <c r="H26" i="4"/>
  <c r="H25" i="4"/>
  <c r="H24" i="4"/>
  <c r="H23" i="4"/>
  <c r="H22" i="4"/>
  <c r="H21" i="4"/>
  <c r="H20" i="4"/>
  <c r="H19" i="4"/>
  <c r="H17" i="4"/>
  <c r="H16" i="4"/>
  <c r="H15" i="4"/>
  <c r="H14" i="4"/>
  <c r="H13" i="4"/>
  <c r="H12" i="4"/>
  <c r="H11" i="4"/>
  <c r="H10" i="4"/>
  <c r="H9" i="4"/>
  <c r="H8" i="4"/>
  <c r="H39" i="1"/>
  <c r="H38" i="1"/>
  <c r="H37" i="1"/>
  <c r="H36" i="1"/>
  <c r="H35" i="1"/>
  <c r="H34" i="1"/>
  <c r="H33" i="1"/>
  <c r="G32" i="1"/>
  <c r="E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G10" i="1"/>
  <c r="E10" i="1"/>
  <c r="E7" i="1" s="1"/>
  <c r="H32" i="1" l="1"/>
  <c r="H10" i="1"/>
  <c r="H9" i="1" s="1"/>
  <c r="H8" i="1" s="1"/>
  <c r="H7" i="1" s="1"/>
  <c r="G7" i="1"/>
</calcChain>
</file>

<file path=xl/sharedStrings.xml><?xml version="1.0" encoding="utf-8"?>
<sst xmlns="http://schemas.openxmlformats.org/spreadsheetml/2006/main" count="177" uniqueCount="82">
  <si>
    <t xml:space="preserve">구  분 </t>
  </si>
  <si>
    <t>상표명</t>
  </si>
  <si>
    <t>규격</t>
  </si>
  <si>
    <t>구입
수량</t>
  </si>
  <si>
    <t>단위</t>
  </si>
  <si>
    <t>단가</t>
  </si>
  <si>
    <t>소요경비
추정액</t>
  </si>
  <si>
    <t>비고</t>
  </si>
  <si>
    <t>합    계</t>
  </si>
  <si>
    <t>부 가 세</t>
  </si>
  <si>
    <t>소    계</t>
  </si>
  <si>
    <t>농    약</t>
  </si>
  <si>
    <t>살균제</t>
  </si>
  <si>
    <t>병</t>
  </si>
  <si>
    <t>1ℓ</t>
  </si>
  <si>
    <t>통</t>
  </si>
  <si>
    <t>500mℓ</t>
  </si>
  <si>
    <t>살충제</t>
  </si>
  <si>
    <t>클리로피리포스메틸 유제(렐단)</t>
  </si>
  <si>
    <t>에토프로포스 입제(모캡)</t>
  </si>
  <si>
    <t>페니트로치온 액상수화제(스미치온)</t>
  </si>
  <si>
    <t>보조제</t>
  </si>
  <si>
    <t>나라크</t>
  </si>
  <si>
    <t>제초제</t>
  </si>
  <si>
    <t>에토퓨메세이트 액상수화제(포아그라스)</t>
  </si>
  <si>
    <t>메타미포프 유제(그린손)</t>
  </si>
  <si>
    <t>메코프로프 액제(엠시피피)</t>
  </si>
  <si>
    <t>비료</t>
  </si>
  <si>
    <t>아미노겐</t>
  </si>
  <si>
    <t>칼슘플러스</t>
  </si>
  <si>
    <t>스페셜엠지</t>
  </si>
  <si>
    <t>20Kg</t>
  </si>
  <si>
    <t>입상규산질비료</t>
  </si>
  <si>
    <t>퍼트솔루션 알파</t>
  </si>
  <si>
    <t>10Kg</t>
  </si>
  <si>
    <t>퍼트솔루션 마그</t>
  </si>
  <si>
    <t>포</t>
  </si>
  <si>
    <t>비     료</t>
  </si>
  <si>
    <t>금 액</t>
  </si>
  <si>
    <t>견적3</t>
  </si>
  <si>
    <t>최저가</t>
  </si>
  <si>
    <t>붙임 1</t>
  </si>
  <si>
    <t>3Kg</t>
  </si>
  <si>
    <t>1Kg</t>
  </si>
  <si>
    <t>포</t>
  </si>
  <si>
    <t>병</t>
  </si>
  <si>
    <t>통</t>
  </si>
  <si>
    <t>20Kg</t>
  </si>
  <si>
    <t>봉</t>
  </si>
  <si>
    <t>단 가 비 교(부가세별도)</t>
  </si>
  <si>
    <t>견적1원</t>
  </si>
  <si>
    <t>견적2바</t>
  </si>
  <si>
    <t>붙임 2</t>
  </si>
  <si>
    <t>500mℓ</t>
  </si>
  <si>
    <t>300mℓ</t>
  </si>
  <si>
    <t>500mℓ</t>
  </si>
  <si>
    <t>에이디 풍뎅이트랩 페로몬</t>
  </si>
  <si>
    <t>250g</t>
  </si>
  <si>
    <t>100g</t>
  </si>
  <si>
    <t>125g</t>
  </si>
  <si>
    <t>125mℓ</t>
  </si>
  <si>
    <t>170mℓ</t>
  </si>
  <si>
    <t>2021년 체육시설팀 농약.비료 품목별 내역서</t>
  </si>
  <si>
    <t>에이디 풍뎅이트랩</t>
  </si>
  <si>
    <t>200g</t>
  </si>
  <si>
    <t>잔디비료</t>
  </si>
  <si>
    <t>스트로빌루린입상수화제(카브리오에이)</t>
  </si>
  <si>
    <t>아족시스트로빌입상수화제(헤리티지)</t>
  </si>
  <si>
    <t>펜뷰코나졸.티플루자마이드액상수화제(금수레)</t>
  </si>
  <si>
    <t>플룩사피록사드액상수화제(카디스)</t>
  </si>
  <si>
    <t>시아조파미미드액상수화제(미리카트)</t>
  </si>
  <si>
    <t>아족시스트로빈.메타락실액상수화제(유니품)</t>
  </si>
  <si>
    <t>보스칼리드입상수화제(칸투스)</t>
  </si>
  <si>
    <t>트리플록시스트로빈입상수화제(에이플)</t>
  </si>
  <si>
    <t>트리플록시스트로빈.이프로디온입상수화제(찬찬)</t>
  </si>
  <si>
    <t>플루톨라닐 유제(몬카트)</t>
  </si>
  <si>
    <t>통</t>
  </si>
  <si>
    <t>프로디아민 입상수화제(한목)</t>
  </si>
  <si>
    <t>글리포세이트 액제(글라신)</t>
  </si>
  <si>
    <t>개</t>
  </si>
  <si>
    <t xml:space="preserve">          개</t>
  </si>
  <si>
    <t>1,000mℓ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</si>
</sst>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&quot;₩&quot;#,##0;&quot;₩&quot;&quot;₩&quot;\-#,##0"/>
    <numFmt numFmtId="179" formatCode="&quot;₩&quot;#,##0.00;&quot;₩&quot;&quot;₩&quot;\-#,##0.00"/>
    <numFmt numFmtId="180" formatCode="_-[$€-2]* #,##0.00_-;&quot;₩&quot;\!\-[$€-2]* #,##0.00_-;_-[$€-2]* &quot;-&quot;??_-"/>
    <numFmt numFmtId="181" formatCode="&quot;₩&quot;&quot;₩&quot;&quot;₩&quot;&quot;₩&quot;&quot;₩&quot;&quot;₩&quot;&quot;₩&quot;&quot;₩&quot;&quot;₩&quot;&quot;₩&quot;&quot;₩&quot;&quot;₩&quot;&quot;₩&quot;\$#,##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82" formatCode="#\!\,##0\!.000_ ;[Red]&quot;₩&quot;&quot;₩&quot;\!\!\-#\!\,##0\!.000&quot;₩&quot;&quot;₩&quot;\!\!\ "/>
    <numFmt numFmtId="183" formatCode="&quot;₩&quot;#,##0;[Red]&quot;₩&quot;&quot;₩&quot;\-#,##0"/>
    <numFmt numFmtId="184" formatCode="&quot;₩&quot;&quot;₩&quot;&quot;₩&quot;&quot;₩&quot;&quot;₩&quot;&quot;₩&quot;&quot;₩&quot;&quot;₩&quot;&quot;₩&quot;&quot;₩&quot;&quot;₩&quot;&quot;₩&quot;&quot;₩&quot;\$#,##0_);[Red]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&quot;₩&quot;&quot;₩&quot;&quot;₩&quot;&quot;₩&quot;&quot;₩&quot;&quot;₩&quot;&quot;₩&quot;&quot;₩&quot;&quot;₩&quot;&quot;₩&quot;&quot;₩&quot;&quot;₩&quot;&quot;₩&quot;\)"/>
    <numFmt numFmtId="185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186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187" formatCode="&quot;₩&quot;&quot;₩&quot;&quot;₩&quot;&quot;₩&quot;&quot;₩&quot;&quot;₩&quot;&quot;₩&quot;&quot;₩&quot;&quot;₩&quot;&quot;₩&quot;&quot;₩&quot;&quot;₩&quot;&quot;₩&quot;\$#,##0.00_);&quot;₩&quot;&quot;₩&quot;&quot;₩&quot;&quot;₩&quot;&quot;₩&quot;&quot;₩&quot;&quot;₩&quot;&quot;₩&quot;&quot;₩&quot;&quot;₩&quot;&quot;₩&quot;&quot;₩&quot;&quot;₩&quot;\(&quot;₩&quot;&quot;₩&quot;&quot;₩&quot;&quot;₩&quot;&quot;₩&quot;&quot;₩&quot;&quot;₩&quot;&quot;₩&quot;&quot;₩&quot;&quot;₩&quot;&quot;₩&quot;&quot;₩&quot;&quot;₩&quot;\$#,##0.00&quot;₩&quot;&quot;₩&quot;&quot;₩&quot;&quot;₩&quot;&quot;₩&quot;&quot;₩&quot;&quot;₩&quot;&quot;₩&quot;&quot;₩&quot;&quot;₩&quot;&quot;₩&quot;&quot;₩&quot;&quot;₩&quot;\)"/>
  </numFmts>
  <fonts count="24">
    <font>
      <sz val="11"/>
      <color theme="1"/>
      <name val="맑은 고딕"/>
      <scheme val="minor"/>
    </font>
    <font>
      <sz val="11"/>
      <color rgb="FF000000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10"/>
      <color rgb="FF000000"/>
      <name val="Helv"/>
    </font>
    <font>
      <sz val="10"/>
      <color rgb="FF000000"/>
      <name val="Arial"/>
    </font>
    <font>
      <sz val="10"/>
      <color rgb="FF000000"/>
      <name val="돋움체"/>
      <family val="3"/>
      <charset val="129"/>
    </font>
    <font>
      <sz val="8"/>
      <color rgb="FF000000"/>
      <name val="Arial"/>
    </font>
    <font>
      <b/>
      <sz val="12"/>
      <color rgb="FF000000"/>
      <name val="Helv"/>
    </font>
    <font>
      <b/>
      <sz val="12"/>
      <color rgb="FF000000"/>
      <name val="Arial"/>
    </font>
    <font>
      <b/>
      <sz val="11"/>
      <color rgb="FF000000"/>
      <name val="Helv"/>
    </font>
    <font>
      <sz val="12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b/>
      <sz val="1"/>
      <color rgb="FF000000"/>
      <name val="Courier"/>
    </font>
    <font>
      <sz val="1"/>
      <color rgb="FF000000"/>
      <name val="Courier"/>
    </font>
    <font>
      <sz val="12"/>
      <color rgb="FF000000"/>
      <name val="뼻뮝"/>
      <family val="3"/>
      <charset val="129"/>
    </font>
    <font>
      <sz val="12"/>
      <color rgb="FF000000"/>
      <name val="굴림체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20"/>
      <color rgb="FF000000"/>
      <name val="HY헤드라인M"/>
      <family val="1"/>
      <charset val="129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5"/>
      <color rgb="FF00000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79992065187536243"/>
        <bgColor rgb="FF000000"/>
      </patternFill>
    </fill>
    <fill>
      <patternFill patternType="solid">
        <fgColor theme="0" tint="-0.14999847407452621"/>
        <bgColor rgb="FF000000"/>
      </patternFill>
    </fill>
  </fills>
  <borders count="93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double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/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double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/>
      <top/>
      <bottom style="double">
        <color rgb="FF000000"/>
      </bottom>
      <diagonal/>
    </border>
    <border>
      <left/>
      <right style="hair">
        <color rgb="FF000000"/>
      </right>
      <top/>
      <bottom style="double">
        <color rgb="FF000000"/>
      </bottom>
      <diagonal/>
    </border>
    <border>
      <left style="medium">
        <color rgb="FF000000"/>
      </left>
      <right/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/>
      <right style="hair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/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dashed">
        <color rgb="FF000000"/>
      </right>
      <top style="double">
        <color rgb="FF000000"/>
      </top>
      <bottom style="double">
        <color rgb="FF000000"/>
      </bottom>
      <diagonal/>
    </border>
    <border>
      <left/>
      <right/>
      <top/>
      <bottom style="dashed">
        <color rgb="FF000000"/>
      </bottom>
      <diagonal/>
    </border>
    <border>
      <left style="hair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double">
        <color rgb="FF000000"/>
      </top>
      <bottom style="hair">
        <color rgb="FF000000"/>
      </bottom>
      <diagonal/>
    </border>
    <border>
      <left/>
      <right/>
      <top style="double">
        <color rgb="FF000000"/>
      </top>
      <bottom style="hair">
        <color rgb="FF000000"/>
      </bottom>
      <diagonal/>
    </border>
    <border>
      <left/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double">
        <color rgb="FF000000"/>
      </bottom>
      <diagonal/>
    </border>
    <border>
      <left/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/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theme="1"/>
      </bottom>
      <diagonal/>
    </border>
    <border>
      <left style="hair">
        <color rgb="FF000000"/>
      </left>
      <right/>
      <top style="hair">
        <color rgb="FF000000"/>
      </top>
      <bottom style="hair">
        <color theme="1"/>
      </bottom>
      <diagonal/>
    </border>
    <border>
      <left/>
      <right style="hair">
        <color rgb="FF000000"/>
      </right>
      <top style="hair">
        <color rgb="FF000000"/>
      </top>
      <bottom style="hair">
        <color theme="1"/>
      </bottom>
      <diagonal/>
    </border>
    <border>
      <left style="hair">
        <color rgb="FF000000"/>
      </left>
      <right style="hair">
        <color rgb="FF000000"/>
      </right>
      <top style="hair">
        <color theme="1"/>
      </top>
      <bottom style="hair">
        <color theme="1"/>
      </bottom>
      <diagonal/>
    </border>
    <border>
      <left style="hair">
        <color rgb="FF000000"/>
      </left>
      <right/>
      <top style="hair">
        <color theme="1"/>
      </top>
      <bottom style="hair">
        <color theme="1"/>
      </bottom>
      <diagonal/>
    </border>
    <border>
      <left/>
      <right style="hair">
        <color rgb="FF000000"/>
      </right>
      <top style="hair">
        <color theme="1"/>
      </top>
      <bottom style="hair">
        <color theme="1"/>
      </bottom>
      <diagonal/>
    </border>
    <border>
      <left style="hair">
        <color rgb="FF000000"/>
      </left>
      <right style="hair">
        <color theme="1"/>
      </right>
      <top style="hair">
        <color theme="1"/>
      </top>
      <bottom style="double">
        <color rgb="FF000000"/>
      </bottom>
      <diagonal/>
    </border>
    <border>
      <left style="hair">
        <color theme="1"/>
      </left>
      <right/>
      <top style="hair">
        <color theme="1"/>
      </top>
      <bottom style="double">
        <color rgb="FF000000"/>
      </bottom>
      <diagonal/>
    </border>
    <border>
      <left style="medium">
        <color rgb="FF000000"/>
      </left>
      <right style="hair">
        <color rgb="FF000000"/>
      </right>
      <top style="double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theme="1"/>
      </top>
      <bottom style="double">
        <color theme="1"/>
      </bottom>
      <diagonal/>
    </border>
    <border>
      <left/>
      <right/>
      <top style="hair">
        <color theme="1"/>
      </top>
      <bottom style="double">
        <color rgb="FF000000"/>
      </bottom>
      <diagonal/>
    </border>
    <border>
      <left style="medium">
        <color rgb="FF000000"/>
      </left>
      <right style="hair">
        <color theme="1"/>
      </right>
      <top style="hair">
        <color rgb="FF000000"/>
      </top>
      <bottom/>
      <diagonal/>
    </border>
    <border>
      <left style="medium">
        <color rgb="FF000000"/>
      </left>
      <right style="hair">
        <color theme="1"/>
      </right>
      <top/>
      <bottom/>
      <diagonal/>
    </border>
    <border>
      <left style="medium">
        <color rgb="FF000000"/>
      </left>
      <right style="hair">
        <color theme="1"/>
      </right>
      <top/>
      <bottom style="double">
        <color theme="1"/>
      </bottom>
      <diagonal/>
    </border>
    <border>
      <left style="hair">
        <color theme="1"/>
      </left>
      <right style="hair">
        <color theme="1"/>
      </right>
      <top/>
      <bottom style="double">
        <color theme="1"/>
      </bottom>
      <diagonal/>
    </border>
    <border>
      <left style="hair">
        <color theme="1"/>
      </left>
      <right style="hair">
        <color rgb="FF000000"/>
      </right>
      <top/>
      <bottom style="double">
        <color theme="1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double">
        <color theme="1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double">
        <color theme="1"/>
      </bottom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double">
        <color theme="1"/>
      </top>
      <bottom style="hair">
        <color theme="1"/>
      </bottom>
      <diagonal/>
    </border>
    <border>
      <left style="hair">
        <color rgb="FF000000"/>
      </left>
      <right style="medium">
        <color rgb="FF000000"/>
      </right>
      <top style="double">
        <color theme="1"/>
      </top>
      <bottom style="hair">
        <color theme="1"/>
      </bottom>
      <diagonal/>
    </border>
    <border>
      <left/>
      <right/>
      <top style="hair">
        <color theme="1"/>
      </top>
      <bottom style="double">
        <color rgb="FF000000"/>
      </bottom>
      <diagonal/>
    </border>
    <border>
      <left style="medium">
        <color auto="1"/>
      </left>
      <right style="hair">
        <color rgb="FF000000"/>
      </right>
      <top style="double">
        <color rgb="FF000000"/>
      </top>
      <bottom style="hair">
        <color rgb="FF000000"/>
      </bottom>
      <diagonal/>
    </border>
    <border>
      <left style="hair">
        <color rgb="FF000000"/>
      </left>
      <right/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double">
        <color rgb="FF000000"/>
      </top>
      <bottom style="hair">
        <color rgb="FF000000"/>
      </bottom>
      <diagonal/>
    </border>
    <border>
      <left style="medium">
        <color auto="1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auto="1"/>
      </left>
      <right style="hair">
        <color rgb="FF000000"/>
      </right>
      <top style="hair">
        <color rgb="FF000000"/>
      </top>
      <bottom style="double">
        <color rgb="FF000000"/>
      </bottom>
      <diagonal/>
    </border>
    <border>
      <left style="medium">
        <color auto="1"/>
      </left>
      <right/>
      <top style="double">
        <color rgb="FF000000"/>
      </top>
      <bottom style="hair">
        <color rgb="FF000000"/>
      </bottom>
      <diagonal/>
    </border>
    <border>
      <left style="medium">
        <color auto="1"/>
      </left>
      <right style="hair">
        <color rgb="FF000000"/>
      </right>
      <top style="hair">
        <color rgb="FF000000"/>
      </top>
      <bottom/>
      <diagonal/>
    </border>
    <border>
      <left style="medium">
        <color auto="1"/>
      </left>
      <right style="hair">
        <color rgb="FF000000"/>
      </right>
      <top/>
      <bottom/>
      <diagonal/>
    </border>
    <border>
      <left style="medium">
        <color auto="1"/>
      </left>
      <right style="hair">
        <color rgb="FF000000"/>
      </right>
      <top/>
      <bottom style="medium">
        <color rgb="FF000000"/>
      </bottom>
      <diagonal/>
    </border>
    <border>
      <left style="hair">
        <color auto="1"/>
      </left>
      <right style="hair">
        <color auto="1"/>
      </right>
      <top style="hair">
        <color rgb="FF000000"/>
      </top>
      <bottom style="medium">
        <color rgb="FF000000"/>
      </bottom>
      <diagonal/>
    </border>
  </borders>
  <cellStyleXfs count="56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5" fillId="0" borderId="0" applyFont="0" applyFill="0" applyBorder="0" applyAlignment="0" applyProtection="0"/>
    <xf numFmtId="38" fontId="6" fillId="2" borderId="0" applyNumberFormat="0" applyBorder="0" applyAlignment="0" applyProtection="0"/>
    <xf numFmtId="0" fontId="7" fillId="0" borderId="0">
      <alignment horizontal="left"/>
    </xf>
    <xf numFmtId="0" fontId="8" fillId="0" borderId="8" applyNumberFormat="0" applyAlignment="0" applyProtection="0">
      <alignment horizontal="left" vertical="center"/>
    </xf>
    <xf numFmtId="0" fontId="8" fillId="0" borderId="9">
      <alignment horizontal="left" vertical="center"/>
    </xf>
    <xf numFmtId="10" fontId="6" fillId="2" borderId="10" applyNumberFormat="0" applyBorder="0" applyAlignment="0" applyProtection="0"/>
    <xf numFmtId="0" fontId="9" fillId="0" borderId="11"/>
    <xf numFmtId="0" fontId="10" fillId="0" borderId="0"/>
    <xf numFmtId="0" fontId="4" fillId="0" borderId="0"/>
    <xf numFmtId="10" fontId="4" fillId="0" borderId="0" applyFont="0" applyFill="0" applyBorder="0" applyAlignment="0" applyProtection="0"/>
    <xf numFmtId="0" fontId="9" fillId="0" borderId="0"/>
    <xf numFmtId="0" fontId="11" fillId="0" borderId="5">
      <alignment horizontal="left"/>
    </xf>
    <xf numFmtId="181" fontId="1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182" fontId="1" fillId="0" borderId="0"/>
    <xf numFmtId="0" fontId="13" fillId="0" borderId="0">
      <protection locked="0"/>
    </xf>
    <xf numFmtId="0" fontId="13" fillId="0" borderId="0">
      <protection locked="0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4" fillId="0" borderId="0"/>
    <xf numFmtId="183" fontId="4" fillId="0" borderId="0">
      <alignment vertical="center"/>
    </xf>
    <xf numFmtId="4" fontId="13" fillId="0" borderId="0">
      <protection locked="0"/>
    </xf>
    <xf numFmtId="184" fontId="1" fillId="0" borderId="0">
      <protection locked="0"/>
    </xf>
    <xf numFmtId="41" fontId="1" fillId="0" borderId="0" applyFont="0" applyFill="0" applyBorder="0" applyAlignment="0" applyProtection="0"/>
    <xf numFmtId="43" fontId="15" fillId="0" borderId="0" applyFont="0" applyFill="0" applyBorder="0" applyAlignment="0" applyProtection="0"/>
    <xf numFmtId="185" fontId="1" fillId="0" borderId="0">
      <protection locked="0"/>
    </xf>
    <xf numFmtId="0" fontId="13" fillId="0" borderId="12">
      <protection locked="0"/>
    </xf>
    <xf numFmtId="186" fontId="1" fillId="0" borderId="0">
      <protection locked="0"/>
    </xf>
    <xf numFmtId="187" fontId="1" fillId="0" borderId="0">
      <protection locked="0"/>
    </xf>
    <xf numFmtId="0" fontId="1" fillId="0" borderId="0"/>
    <xf numFmtId="41" fontId="1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181">
    <xf numFmtId="0" fontId="0" fillId="0" borderId="0" xfId="0">
      <alignment vertical="center"/>
    </xf>
    <xf numFmtId="0" fontId="1" fillId="0" borderId="0" xfId="1"/>
    <xf numFmtId="41" fontId="1" fillId="0" borderId="0" xfId="1" applyNumberFormat="1" applyAlignment="1">
      <alignment vertical="center"/>
    </xf>
    <xf numFmtId="0" fontId="2" fillId="0" borderId="0" xfId="1" applyFont="1" applyAlignment="1">
      <alignment vertical="center"/>
    </xf>
    <xf numFmtId="0" fontId="17" fillId="0" borderId="0" xfId="1" applyFont="1" applyBorder="1" applyAlignment="1">
      <alignment horizontal="center" vertical="center"/>
    </xf>
    <xf numFmtId="0" fontId="19" fillId="0" borderId="0" xfId="0" applyFont="1">
      <alignment vertical="center"/>
    </xf>
    <xf numFmtId="41" fontId="20" fillId="0" borderId="3" xfId="2" applyNumberFormat="1" applyFont="1" applyFill="1" applyBorder="1" applyAlignment="1">
      <alignment horizontal="center" vertical="center" shrinkToFit="1"/>
    </xf>
    <xf numFmtId="41" fontId="20" fillId="0" borderId="3" xfId="1" applyNumberFormat="1" applyFont="1" applyFill="1" applyBorder="1" applyAlignment="1">
      <alignment horizontal="center" vertical="center" shrinkToFit="1"/>
    </xf>
    <xf numFmtId="41" fontId="20" fillId="0" borderId="2" xfId="2" applyNumberFormat="1" applyFont="1" applyFill="1" applyBorder="1" applyAlignment="1">
      <alignment horizontal="center" vertical="center" shrinkToFit="1"/>
    </xf>
    <xf numFmtId="41" fontId="20" fillId="0" borderId="2" xfId="1" applyNumberFormat="1" applyFont="1" applyFill="1" applyBorder="1" applyAlignment="1">
      <alignment horizontal="center" vertical="center" shrinkToFit="1"/>
    </xf>
    <xf numFmtId="41" fontId="20" fillId="0" borderId="36" xfId="2" applyNumberFormat="1" applyFont="1" applyFill="1" applyBorder="1" applyAlignment="1">
      <alignment horizontal="center" vertical="center" shrinkToFit="1"/>
    </xf>
    <xf numFmtId="41" fontId="20" fillId="0" borderId="36" xfId="1" applyNumberFormat="1" applyFont="1" applyFill="1" applyBorder="1" applyAlignment="1">
      <alignment horizontal="center" vertical="center" shrinkToFit="1"/>
    </xf>
    <xf numFmtId="0" fontId="19" fillId="0" borderId="38" xfId="0" applyFont="1" applyBorder="1">
      <alignment vertical="center"/>
    </xf>
    <xf numFmtId="41" fontId="20" fillId="4" borderId="35" xfId="2" applyNumberFormat="1" applyFont="1" applyFill="1" applyBorder="1" applyAlignment="1">
      <alignment horizontal="center" vertical="center" shrinkToFit="1"/>
    </xf>
    <xf numFmtId="41" fontId="20" fillId="4" borderId="35" xfId="1" applyNumberFormat="1" applyFont="1" applyFill="1" applyBorder="1" applyAlignment="1">
      <alignment horizontal="center" vertical="center" shrinkToFit="1"/>
    </xf>
    <xf numFmtId="0" fontId="18" fillId="0" borderId="1" xfId="1" applyFont="1" applyFill="1" applyBorder="1" applyAlignment="1">
      <alignment horizontal="center" vertical="center"/>
    </xf>
    <xf numFmtId="41" fontId="18" fillId="0" borderId="1" xfId="1" applyNumberFormat="1" applyFont="1" applyFill="1" applyBorder="1" applyAlignment="1">
      <alignment horizontal="center" vertical="center" shrinkToFit="1"/>
    </xf>
    <xf numFmtId="41" fontId="18" fillId="0" borderId="1" xfId="1" applyNumberFormat="1" applyFont="1" applyBorder="1" applyAlignment="1">
      <alignment horizontal="center" vertical="center"/>
    </xf>
    <xf numFmtId="41" fontId="18" fillId="0" borderId="1" xfId="2" applyFont="1" applyFill="1" applyBorder="1" applyAlignment="1">
      <alignment horizontal="center" vertical="center" shrinkToFit="1"/>
    </xf>
    <xf numFmtId="0" fontId="18" fillId="0" borderId="1" xfId="1" applyFont="1" applyBorder="1" applyAlignment="1">
      <alignment horizontal="center" vertical="center"/>
    </xf>
    <xf numFmtId="41" fontId="20" fillId="4" borderId="35" xfId="51" applyNumberFormat="1" applyFont="1" applyFill="1" applyBorder="1" applyAlignment="1">
      <alignment horizontal="center" vertical="center" shrinkToFit="1"/>
    </xf>
    <xf numFmtId="41" fontId="20" fillId="4" borderId="35" xfId="50" applyNumberFormat="1" applyFont="1" applyFill="1" applyBorder="1" applyAlignment="1">
      <alignment horizontal="center" vertical="center" shrinkToFit="1"/>
    </xf>
    <xf numFmtId="0" fontId="18" fillId="0" borderId="1" xfId="50" applyFont="1" applyFill="1" applyBorder="1" applyAlignment="1">
      <alignment horizontal="center" vertical="center"/>
    </xf>
    <xf numFmtId="41" fontId="18" fillId="0" borderId="1" xfId="50" applyNumberFormat="1" applyFont="1" applyFill="1" applyBorder="1" applyAlignment="1">
      <alignment horizontal="center" vertical="center" shrinkToFit="1"/>
    </xf>
    <xf numFmtId="41" fontId="18" fillId="0" borderId="1" xfId="50" applyNumberFormat="1" applyFont="1" applyBorder="1" applyAlignment="1">
      <alignment horizontal="center" vertical="center"/>
    </xf>
    <xf numFmtId="41" fontId="18" fillId="0" borderId="1" xfId="51" applyFont="1" applyFill="1" applyBorder="1" applyAlignment="1">
      <alignment horizontal="center" vertical="center" shrinkToFit="1"/>
    </xf>
    <xf numFmtId="0" fontId="18" fillId="0" borderId="17" xfId="50" applyFont="1" applyFill="1" applyBorder="1" applyAlignment="1">
      <alignment horizontal="center" vertical="center"/>
    </xf>
    <xf numFmtId="41" fontId="18" fillId="0" borderId="17" xfId="50" applyNumberFormat="1" applyFont="1" applyFill="1" applyBorder="1" applyAlignment="1">
      <alignment horizontal="center" vertical="center" shrinkToFit="1"/>
    </xf>
    <xf numFmtId="41" fontId="18" fillId="0" borderId="17" xfId="50" applyNumberFormat="1" applyFont="1" applyBorder="1" applyAlignment="1">
      <alignment horizontal="center" vertical="center"/>
    </xf>
    <xf numFmtId="41" fontId="18" fillId="0" borderId="17" xfId="51" applyFont="1" applyFill="1" applyBorder="1" applyAlignment="1">
      <alignment horizontal="center" vertical="center" shrinkToFit="1"/>
    </xf>
    <xf numFmtId="0" fontId="18" fillId="0" borderId="35" xfId="1" applyFont="1" applyFill="1" applyBorder="1" applyAlignment="1">
      <alignment horizontal="center" vertical="center"/>
    </xf>
    <xf numFmtId="41" fontId="18" fillId="0" borderId="35" xfId="1" applyNumberFormat="1" applyFont="1" applyFill="1" applyBorder="1" applyAlignment="1">
      <alignment horizontal="center" vertical="center" shrinkToFit="1"/>
    </xf>
    <xf numFmtId="41" fontId="18" fillId="0" borderId="35" xfId="1" applyNumberFormat="1" applyFont="1" applyBorder="1" applyAlignment="1">
      <alignment horizontal="center" vertical="center"/>
    </xf>
    <xf numFmtId="41" fontId="18" fillId="0" borderId="35" xfId="2" applyFont="1" applyFill="1" applyBorder="1" applyAlignment="1">
      <alignment horizontal="center" vertical="center" shrinkToFit="1"/>
    </xf>
    <xf numFmtId="0" fontId="18" fillId="0" borderId="29" xfId="1" applyFont="1" applyBorder="1" applyAlignment="1">
      <alignment horizontal="center" vertical="center" wrapText="1"/>
    </xf>
    <xf numFmtId="0" fontId="18" fillId="0" borderId="24" xfId="1" applyFont="1" applyFill="1" applyBorder="1" applyAlignment="1">
      <alignment horizontal="center" vertical="center"/>
    </xf>
    <xf numFmtId="41" fontId="18" fillId="0" borderId="24" xfId="1" applyNumberFormat="1" applyFont="1" applyFill="1" applyBorder="1" applyAlignment="1">
      <alignment horizontal="center" vertical="center" shrinkToFit="1"/>
    </xf>
    <xf numFmtId="41" fontId="18" fillId="0" borderId="24" xfId="1" applyNumberFormat="1" applyFont="1" applyBorder="1" applyAlignment="1">
      <alignment horizontal="center" vertical="center"/>
    </xf>
    <xf numFmtId="41" fontId="18" fillId="0" borderId="24" xfId="2" applyFont="1" applyFill="1" applyBorder="1" applyAlignment="1">
      <alignment horizontal="center" vertical="center" shrinkToFit="1"/>
    </xf>
    <xf numFmtId="0" fontId="19" fillId="0" borderId="42" xfId="0" applyFont="1" applyBorder="1">
      <alignment vertical="center"/>
    </xf>
    <xf numFmtId="41" fontId="20" fillId="0" borderId="23" xfId="2" applyFont="1" applyFill="1" applyBorder="1" applyAlignment="1">
      <alignment horizontal="center" vertical="center" wrapText="1"/>
    </xf>
    <xf numFmtId="41" fontId="20" fillId="0" borderId="27" xfId="2" applyFont="1" applyFill="1" applyBorder="1" applyAlignment="1">
      <alignment horizontal="center" vertical="center" wrapText="1"/>
    </xf>
    <xf numFmtId="41" fontId="20" fillId="0" borderId="45" xfId="2" applyFont="1" applyFill="1" applyBorder="1" applyAlignment="1">
      <alignment horizontal="center" vertical="center" wrapText="1"/>
    </xf>
    <xf numFmtId="41" fontId="20" fillId="4" borderId="46" xfId="2" applyFont="1" applyFill="1" applyBorder="1" applyAlignment="1">
      <alignment horizontal="center" vertical="center" wrapText="1"/>
    </xf>
    <xf numFmtId="41" fontId="18" fillId="0" borderId="13" xfId="2" applyNumberFormat="1" applyFont="1" applyFill="1" applyBorder="1" applyAlignment="1">
      <alignment horizontal="center" vertical="center" shrinkToFit="1"/>
    </xf>
    <xf numFmtId="41" fontId="18" fillId="0" borderId="46" xfId="2" applyNumberFormat="1" applyFont="1" applyFill="1" applyBorder="1" applyAlignment="1">
      <alignment vertical="center" shrinkToFit="1"/>
    </xf>
    <xf numFmtId="41" fontId="18" fillId="0" borderId="13" xfId="2" applyNumberFormat="1" applyFont="1" applyFill="1" applyBorder="1" applyAlignment="1">
      <alignment vertical="center" shrinkToFit="1"/>
    </xf>
    <xf numFmtId="41" fontId="18" fillId="0" borderId="44" xfId="2" applyNumberFormat="1" applyFont="1" applyFill="1" applyBorder="1" applyAlignment="1">
      <alignment vertical="center" shrinkToFit="1"/>
    </xf>
    <xf numFmtId="41" fontId="20" fillId="0" borderId="13" xfId="1" applyNumberFormat="1" applyFont="1" applyBorder="1" applyAlignment="1">
      <alignment horizontal="center" vertical="center" shrinkToFit="1"/>
    </xf>
    <xf numFmtId="41" fontId="18" fillId="0" borderId="13" xfId="2" applyFont="1" applyFill="1" applyBorder="1" applyAlignment="1">
      <alignment vertical="center" shrinkToFit="1"/>
    </xf>
    <xf numFmtId="41" fontId="20" fillId="4" borderId="46" xfId="51" applyFont="1" applyFill="1" applyBorder="1" applyAlignment="1">
      <alignment horizontal="center" vertical="center" wrapText="1"/>
    </xf>
    <xf numFmtId="41" fontId="18" fillId="0" borderId="13" xfId="51" applyNumberFormat="1" applyFont="1" applyFill="1" applyBorder="1" applyAlignment="1">
      <alignment horizontal="center" vertical="center" shrinkToFit="1"/>
    </xf>
    <xf numFmtId="41" fontId="18" fillId="0" borderId="18" xfId="51" applyNumberFormat="1" applyFont="1" applyFill="1" applyBorder="1" applyAlignment="1">
      <alignment horizontal="center" vertical="center" shrinkToFit="1"/>
    </xf>
    <xf numFmtId="0" fontId="19" fillId="0" borderId="47" xfId="0" applyFont="1" applyBorder="1">
      <alignment vertical="center"/>
    </xf>
    <xf numFmtId="0" fontId="19" fillId="0" borderId="48" xfId="0" applyFont="1" applyBorder="1">
      <alignment vertical="center"/>
    </xf>
    <xf numFmtId="41" fontId="18" fillId="0" borderId="44" xfId="2" applyNumberFormat="1" applyFont="1" applyFill="1" applyBorder="1" applyAlignment="1">
      <alignment horizontal="center" vertical="center" shrinkToFit="1"/>
    </xf>
    <xf numFmtId="0" fontId="18" fillId="0" borderId="24" xfId="1" applyFont="1" applyBorder="1" applyAlignment="1">
      <alignment horizontal="center" vertical="center"/>
    </xf>
    <xf numFmtId="41" fontId="18" fillId="0" borderId="44" xfId="2" applyFont="1" applyFill="1" applyBorder="1" applyAlignment="1">
      <alignment vertical="center" shrinkToFit="1"/>
    </xf>
    <xf numFmtId="0" fontId="19" fillId="0" borderId="24" xfId="0" applyFont="1" applyBorder="1" applyAlignment="1">
      <alignment horizontal="center" vertical="center"/>
    </xf>
    <xf numFmtId="41" fontId="18" fillId="0" borderId="46" xfId="2" applyNumberFormat="1" applyFont="1" applyFill="1" applyBorder="1" applyAlignment="1">
      <alignment horizontal="center" vertical="center" shrinkToFit="1"/>
    </xf>
    <xf numFmtId="41" fontId="18" fillId="0" borderId="13" xfId="1" applyNumberFormat="1" applyFont="1" applyBorder="1" applyAlignment="1">
      <alignment horizontal="center" vertical="center" shrinkToFit="1"/>
    </xf>
    <xf numFmtId="41" fontId="18" fillId="0" borderId="60" xfId="2" applyNumberFormat="1" applyFont="1" applyFill="1" applyBorder="1" applyAlignment="1">
      <alignment horizontal="center" vertical="center" shrinkToFit="1"/>
    </xf>
    <xf numFmtId="0" fontId="19" fillId="0" borderId="0" xfId="0" applyFont="1" applyBorder="1">
      <alignment vertical="center"/>
    </xf>
    <xf numFmtId="0" fontId="18" fillId="0" borderId="61" xfId="1" applyFont="1" applyFill="1" applyBorder="1" applyAlignment="1">
      <alignment horizontal="center" vertical="center"/>
    </xf>
    <xf numFmtId="41" fontId="18" fillId="0" borderId="61" xfId="1" applyNumberFormat="1" applyFont="1" applyFill="1" applyBorder="1" applyAlignment="1">
      <alignment horizontal="center" vertical="center" shrinkToFit="1"/>
    </xf>
    <xf numFmtId="41" fontId="18" fillId="0" borderId="61" xfId="1" applyNumberFormat="1" applyFont="1" applyBorder="1" applyAlignment="1">
      <alignment horizontal="center" vertical="center"/>
    </xf>
    <xf numFmtId="41" fontId="18" fillId="0" borderId="61" xfId="2" applyFont="1" applyFill="1" applyBorder="1" applyAlignment="1">
      <alignment horizontal="center" vertical="center" shrinkToFit="1"/>
    </xf>
    <xf numFmtId="0" fontId="18" fillId="0" borderId="64" xfId="1" applyFont="1" applyFill="1" applyBorder="1" applyAlignment="1">
      <alignment horizontal="center" vertical="center"/>
    </xf>
    <xf numFmtId="41" fontId="18" fillId="0" borderId="64" xfId="1" applyNumberFormat="1" applyFont="1" applyFill="1" applyBorder="1" applyAlignment="1">
      <alignment horizontal="center" vertical="center" shrinkToFit="1"/>
    </xf>
    <xf numFmtId="41" fontId="18" fillId="0" borderId="64" xfId="1" applyNumberFormat="1" applyFont="1" applyBorder="1" applyAlignment="1">
      <alignment horizontal="center" vertical="center"/>
    </xf>
    <xf numFmtId="41" fontId="18" fillId="0" borderId="64" xfId="2" applyFont="1" applyFill="1" applyBorder="1" applyAlignment="1">
      <alignment horizontal="center" vertical="center" shrinkToFit="1"/>
    </xf>
    <xf numFmtId="0" fontId="19" fillId="0" borderId="67" xfId="0" applyFont="1" applyBorder="1" applyAlignment="1">
      <alignment horizontal="center" vertical="center"/>
    </xf>
    <xf numFmtId="41" fontId="18" fillId="0" borderId="70" xfId="1" applyNumberFormat="1" applyFont="1" applyFill="1" applyBorder="1" applyAlignment="1">
      <alignment horizontal="center" vertical="center" shrinkToFit="1"/>
    </xf>
    <xf numFmtId="41" fontId="18" fillId="0" borderId="70" xfId="2" applyFont="1" applyFill="1" applyBorder="1" applyAlignment="1">
      <alignment horizontal="center" vertical="center" shrinkToFit="1"/>
    </xf>
    <xf numFmtId="0" fontId="18" fillId="0" borderId="75" xfId="1" applyFont="1" applyFill="1" applyBorder="1" applyAlignment="1">
      <alignment horizontal="center" vertical="center"/>
    </xf>
    <xf numFmtId="41" fontId="18" fillId="0" borderId="77" xfId="1" applyNumberFormat="1" applyFont="1" applyBorder="1" applyAlignment="1">
      <alignment horizontal="center" vertical="center"/>
    </xf>
    <xf numFmtId="41" fontId="18" fillId="0" borderId="77" xfId="2" applyFont="1" applyFill="1" applyBorder="1" applyAlignment="1">
      <alignment horizontal="center" vertical="center" shrinkToFit="1"/>
    </xf>
    <xf numFmtId="41" fontId="18" fillId="0" borderId="78" xfId="2" applyNumberFormat="1" applyFont="1" applyFill="1" applyBorder="1" applyAlignment="1">
      <alignment horizontal="center" vertical="center" shrinkToFit="1"/>
    </xf>
    <xf numFmtId="41" fontId="18" fillId="0" borderId="80" xfId="1" applyNumberFormat="1" applyFont="1" applyBorder="1" applyAlignment="1">
      <alignment horizontal="center" vertical="center"/>
    </xf>
    <xf numFmtId="41" fontId="18" fillId="0" borderId="80" xfId="2" applyFont="1" applyFill="1" applyBorder="1" applyAlignment="1">
      <alignment horizontal="center" vertical="center" shrinkToFit="1"/>
    </xf>
    <xf numFmtId="41" fontId="18" fillId="0" borderId="81" xfId="2" applyNumberFormat="1" applyFont="1" applyFill="1" applyBorder="1" applyAlignment="1">
      <alignment horizontal="center" vertical="center" shrinkToFit="1"/>
    </xf>
    <xf numFmtId="0" fontId="19" fillId="0" borderId="82" xfId="0" applyFont="1" applyBorder="1" applyAlignment="1">
      <alignment horizontal="center" vertical="center"/>
    </xf>
    <xf numFmtId="0" fontId="18" fillId="0" borderId="56" xfId="1" applyFont="1" applyBorder="1" applyAlignment="1">
      <alignment horizontal="center" vertical="center"/>
    </xf>
    <xf numFmtId="41" fontId="18" fillId="0" borderId="56" xfId="1" applyNumberFormat="1" applyFont="1" applyFill="1" applyBorder="1" applyAlignment="1">
      <alignment horizontal="center" vertical="center" shrinkToFit="1"/>
    </xf>
    <xf numFmtId="41" fontId="18" fillId="0" borderId="56" xfId="2" applyFont="1" applyFill="1" applyBorder="1" applyAlignment="1">
      <alignment horizontal="center" vertical="center" shrinkToFit="1"/>
    </xf>
    <xf numFmtId="41" fontId="18" fillId="0" borderId="85" xfId="1" applyNumberFormat="1" applyFont="1" applyBorder="1" applyAlignment="1">
      <alignment horizontal="center" vertical="center" shrinkToFit="1"/>
    </xf>
    <xf numFmtId="0" fontId="18" fillId="0" borderId="92" xfId="50" applyFont="1" applyFill="1" applyBorder="1" applyAlignment="1">
      <alignment horizontal="center" vertical="center"/>
    </xf>
    <xf numFmtId="41" fontId="18" fillId="0" borderId="92" xfId="50" applyNumberFormat="1" applyFont="1" applyBorder="1" applyAlignment="1">
      <alignment horizontal="center" vertical="center"/>
    </xf>
    <xf numFmtId="41" fontId="18" fillId="0" borderId="92" xfId="51" applyFont="1" applyFill="1" applyBorder="1" applyAlignment="1">
      <alignment horizontal="center" vertical="center" shrinkToFit="1"/>
    </xf>
    <xf numFmtId="0" fontId="20" fillId="4" borderId="52" xfId="50" applyFont="1" applyFill="1" applyBorder="1" applyAlignment="1">
      <alignment horizontal="center" vertical="center"/>
    </xf>
    <xf numFmtId="0" fontId="20" fillId="4" borderId="59" xfId="50" applyFont="1" applyFill="1" applyBorder="1" applyAlignment="1">
      <alignment horizontal="center" vertical="center"/>
    </xf>
    <xf numFmtId="41" fontId="20" fillId="4" borderId="35" xfId="51" applyFont="1" applyFill="1" applyBorder="1" applyAlignment="1">
      <alignment horizontal="center" vertical="center" wrapText="1"/>
    </xf>
    <xf numFmtId="0" fontId="18" fillId="0" borderId="19" xfId="50" applyFont="1" applyBorder="1" applyAlignment="1">
      <alignment horizontal="center" vertical="center"/>
    </xf>
    <xf numFmtId="0" fontId="18" fillId="0" borderId="22" xfId="50" applyFont="1" applyBorder="1" applyAlignment="1">
      <alignment horizontal="center" vertical="center"/>
    </xf>
    <xf numFmtId="41" fontId="18" fillId="0" borderId="6" xfId="51" applyNumberFormat="1" applyFont="1" applyBorder="1" applyAlignment="1">
      <alignment horizontal="center" vertical="center" shrinkToFit="1"/>
    </xf>
    <xf numFmtId="41" fontId="18" fillId="0" borderId="4" xfId="51" applyNumberFormat="1" applyFont="1" applyBorder="1" applyAlignment="1">
      <alignment horizontal="center" vertical="center" shrinkToFit="1"/>
    </xf>
    <xf numFmtId="41" fontId="18" fillId="0" borderId="20" xfId="51" applyNumberFormat="1" applyFont="1" applyBorder="1" applyAlignment="1">
      <alignment horizontal="center" vertical="center" shrinkToFit="1"/>
    </xf>
    <xf numFmtId="41" fontId="18" fillId="0" borderId="21" xfId="51" applyNumberFormat="1" applyFont="1" applyBorder="1" applyAlignment="1">
      <alignment horizontal="center" vertical="center" shrinkToFit="1"/>
    </xf>
    <xf numFmtId="41" fontId="18" fillId="0" borderId="32" xfId="2" applyNumberFormat="1" applyFont="1" applyBorder="1" applyAlignment="1">
      <alignment horizontal="center" vertical="center" shrinkToFit="1"/>
    </xf>
    <xf numFmtId="41" fontId="18" fillId="0" borderId="33" xfId="2" applyNumberFormat="1" applyFont="1" applyBorder="1" applyAlignment="1">
      <alignment horizontal="center" vertical="center" shrinkToFit="1"/>
    </xf>
    <xf numFmtId="0" fontId="18" fillId="0" borderId="15" xfId="1" applyFont="1" applyBorder="1" applyAlignment="1">
      <alignment horizontal="center" vertical="center" wrapText="1"/>
    </xf>
    <xf numFmtId="0" fontId="18" fillId="0" borderId="16" xfId="1" applyFont="1" applyBorder="1" applyAlignment="1">
      <alignment horizontal="center" vertical="center" wrapText="1"/>
    </xf>
    <xf numFmtId="0" fontId="18" fillId="0" borderId="26" xfId="1" applyFont="1" applyBorder="1" applyAlignment="1">
      <alignment horizontal="center" vertical="center" wrapText="1"/>
    </xf>
    <xf numFmtId="41" fontId="18" fillId="0" borderId="6" xfId="1" applyNumberFormat="1" applyFont="1" applyFill="1" applyBorder="1" applyAlignment="1">
      <alignment horizontal="center" vertical="center" shrinkToFit="1"/>
    </xf>
    <xf numFmtId="41" fontId="18" fillId="0" borderId="4" xfId="1" applyNumberFormat="1" applyFont="1" applyFill="1" applyBorder="1" applyAlignment="1">
      <alignment horizontal="center" vertical="center" shrinkToFit="1"/>
    </xf>
    <xf numFmtId="41" fontId="18" fillId="0" borderId="57" xfId="1" applyNumberFormat="1" applyFont="1" applyFill="1" applyBorder="1" applyAlignment="1">
      <alignment horizontal="center" vertical="center" shrinkToFit="1"/>
    </xf>
    <xf numFmtId="41" fontId="18" fillId="0" borderId="58" xfId="1" applyNumberFormat="1" applyFont="1" applyFill="1" applyBorder="1" applyAlignment="1">
      <alignment horizontal="center" vertical="center" shrinkToFit="1"/>
    </xf>
    <xf numFmtId="0" fontId="18" fillId="0" borderId="69" xfId="1" applyFont="1" applyFill="1" applyBorder="1" applyAlignment="1">
      <alignment horizontal="center" vertical="center" wrapText="1"/>
    </xf>
    <xf numFmtId="0" fontId="18" fillId="0" borderId="19" xfId="1" applyFont="1" applyFill="1" applyBorder="1" applyAlignment="1">
      <alignment horizontal="center" vertical="center" wrapText="1"/>
    </xf>
    <xf numFmtId="0" fontId="18" fillId="0" borderId="29" xfId="1" applyFont="1" applyFill="1" applyBorder="1" applyAlignment="1">
      <alignment horizontal="center" vertical="center" wrapText="1"/>
    </xf>
    <xf numFmtId="41" fontId="18" fillId="0" borderId="6" xfId="2" applyNumberFormat="1" applyFont="1" applyBorder="1" applyAlignment="1">
      <alignment horizontal="center" vertical="center" shrinkToFit="1"/>
    </xf>
    <xf numFmtId="41" fontId="18" fillId="0" borderId="4" xfId="2" applyNumberFormat="1" applyFont="1" applyBorder="1" applyAlignment="1">
      <alignment horizontal="center" vertical="center" shrinkToFit="1"/>
    </xf>
    <xf numFmtId="41" fontId="18" fillId="0" borderId="62" xfId="2" applyNumberFormat="1" applyFont="1" applyBorder="1" applyAlignment="1">
      <alignment horizontal="center" vertical="center" shrinkToFit="1"/>
    </xf>
    <xf numFmtId="41" fontId="18" fillId="0" borderId="63" xfId="2" applyNumberFormat="1" applyFont="1" applyBorder="1" applyAlignment="1">
      <alignment horizontal="center" vertical="center" shrinkToFit="1"/>
    </xf>
    <xf numFmtId="41" fontId="18" fillId="0" borderId="65" xfId="2" applyNumberFormat="1" applyFont="1" applyBorder="1" applyAlignment="1">
      <alignment horizontal="center" vertical="center" shrinkToFit="1"/>
    </xf>
    <xf numFmtId="41" fontId="18" fillId="0" borderId="66" xfId="2" applyNumberFormat="1" applyFont="1" applyBorder="1" applyAlignment="1">
      <alignment horizontal="center" vertical="center" shrinkToFit="1"/>
    </xf>
    <xf numFmtId="0" fontId="19" fillId="0" borderId="68" xfId="0" applyFont="1" applyBorder="1">
      <alignment vertical="center"/>
    </xf>
    <xf numFmtId="0" fontId="19" fillId="0" borderId="71" xfId="0" applyFont="1" applyBorder="1">
      <alignment vertical="center"/>
    </xf>
    <xf numFmtId="0" fontId="20" fillId="4" borderId="55" xfId="1" applyFont="1" applyFill="1" applyBorder="1" applyAlignment="1">
      <alignment horizontal="center" vertical="center"/>
    </xf>
    <xf numFmtId="0" fontId="18" fillId="4" borderId="56" xfId="1" applyFont="1" applyFill="1" applyBorder="1" applyAlignment="1">
      <alignment horizontal="center" vertical="center"/>
    </xf>
    <xf numFmtId="41" fontId="20" fillId="4" borderId="35" xfId="2" applyFont="1" applyFill="1" applyBorder="1" applyAlignment="1">
      <alignment horizontal="center" vertical="center" wrapText="1"/>
    </xf>
    <xf numFmtId="0" fontId="18" fillId="0" borderId="19" xfId="1" applyFont="1" applyBorder="1" applyAlignment="1">
      <alignment horizontal="center" vertical="center"/>
    </xf>
    <xf numFmtId="0" fontId="18" fillId="0" borderId="29" xfId="1" applyFont="1" applyBorder="1" applyAlignment="1">
      <alignment horizontal="center" vertical="center"/>
    </xf>
    <xf numFmtId="41" fontId="18" fillId="0" borderId="6" xfId="1" applyNumberFormat="1" applyFont="1" applyBorder="1" applyAlignment="1">
      <alignment horizontal="center" vertical="center"/>
    </xf>
    <xf numFmtId="41" fontId="18" fillId="0" borderId="4" xfId="1" applyNumberFormat="1" applyFont="1" applyBorder="1" applyAlignment="1">
      <alignment horizontal="center" vertical="center"/>
    </xf>
    <xf numFmtId="0" fontId="20" fillId="0" borderId="25" xfId="1" applyFont="1" applyFill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41" fontId="20" fillId="0" borderId="3" xfId="2" applyFont="1" applyFill="1" applyBorder="1" applyAlignment="1">
      <alignment horizontal="center" vertical="center" wrapText="1"/>
    </xf>
    <xf numFmtId="0" fontId="20" fillId="0" borderId="39" xfId="1" applyFont="1" applyFill="1" applyBorder="1" applyAlignment="1">
      <alignment horizontal="center" vertical="center"/>
    </xf>
    <xf numFmtId="0" fontId="18" fillId="0" borderId="40" xfId="1" applyFont="1" applyBorder="1" applyAlignment="1">
      <alignment horizontal="center" vertical="center"/>
    </xf>
    <xf numFmtId="41" fontId="20" fillId="0" borderId="41" xfId="2" applyFont="1" applyFill="1" applyBorder="1" applyAlignment="1">
      <alignment horizontal="center" vertical="center"/>
    </xf>
    <xf numFmtId="41" fontId="20" fillId="0" borderId="40" xfId="2" applyFont="1" applyFill="1" applyBorder="1" applyAlignment="1">
      <alignment horizontal="center" vertical="center"/>
    </xf>
    <xf numFmtId="0" fontId="20" fillId="0" borderId="34" xfId="1" applyFont="1" applyFill="1" applyBorder="1" applyAlignment="1">
      <alignment horizontal="center" vertical="center"/>
    </xf>
    <xf numFmtId="0" fontId="18" fillId="0" borderId="37" xfId="1" applyFont="1" applyBorder="1" applyAlignment="1">
      <alignment horizontal="center" vertical="center"/>
    </xf>
    <xf numFmtId="41" fontId="20" fillId="0" borderId="36" xfId="2" applyFont="1" applyFill="1" applyBorder="1" applyAlignment="1">
      <alignment horizontal="center" vertical="center" wrapText="1"/>
    </xf>
    <xf numFmtId="0" fontId="21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17" fillId="0" borderId="0" xfId="1" applyFont="1" applyBorder="1" applyAlignment="1">
      <alignment horizontal="center" vertical="center"/>
    </xf>
    <xf numFmtId="0" fontId="16" fillId="0" borderId="0" xfId="1" applyFont="1" applyBorder="1" applyAlignment="1">
      <alignment horizontal="right" vertical="center"/>
    </xf>
    <xf numFmtId="0" fontId="18" fillId="3" borderId="28" xfId="1" applyFont="1" applyFill="1" applyBorder="1" applyAlignment="1">
      <alignment horizontal="center" vertical="center"/>
    </xf>
    <xf numFmtId="0" fontId="19" fillId="0" borderId="29" xfId="0" applyFont="1" applyBorder="1">
      <alignment vertical="center"/>
    </xf>
    <xf numFmtId="0" fontId="18" fillId="3" borderId="14" xfId="1" applyFont="1" applyFill="1" applyBorder="1" applyAlignment="1">
      <alignment horizontal="center" vertical="center" wrapText="1"/>
    </xf>
    <xf numFmtId="0" fontId="19" fillId="0" borderId="24" xfId="0" applyFont="1" applyBorder="1">
      <alignment vertical="center"/>
    </xf>
    <xf numFmtId="0" fontId="18" fillId="3" borderId="30" xfId="1" applyFont="1" applyFill="1" applyBorder="1" applyAlignment="1">
      <alignment horizontal="center" vertical="center" wrapText="1"/>
    </xf>
    <xf numFmtId="0" fontId="19" fillId="0" borderId="31" xfId="0" applyFont="1" applyBorder="1">
      <alignment vertical="center"/>
    </xf>
    <xf numFmtId="0" fontId="19" fillId="0" borderId="32" xfId="0" applyFont="1" applyBorder="1">
      <alignment vertical="center"/>
    </xf>
    <xf numFmtId="0" fontId="19" fillId="0" borderId="33" xfId="0" applyFont="1" applyBorder="1">
      <alignment vertical="center"/>
    </xf>
    <xf numFmtId="0" fontId="18" fillId="3" borderId="14" xfId="1" applyFont="1" applyFill="1" applyBorder="1" applyAlignment="1">
      <alignment horizontal="center" vertical="center"/>
    </xf>
    <xf numFmtId="0" fontId="18" fillId="3" borderId="14" xfId="1" applyFont="1" applyFill="1" applyBorder="1" applyAlignment="1">
      <alignment horizontal="center" vertical="center" wrapText="1" shrinkToFit="1"/>
    </xf>
    <xf numFmtId="0" fontId="18" fillId="3" borderId="43" xfId="1" applyFont="1" applyFill="1" applyBorder="1" applyAlignment="1">
      <alignment horizontal="center" vertical="center"/>
    </xf>
    <xf numFmtId="0" fontId="19" fillId="0" borderId="44" xfId="0" applyFont="1" applyBorder="1">
      <alignment vertical="center"/>
    </xf>
    <xf numFmtId="0" fontId="20" fillId="4" borderId="88" xfId="50" applyFont="1" applyFill="1" applyBorder="1" applyAlignment="1">
      <alignment horizontal="center" vertical="center"/>
    </xf>
    <xf numFmtId="0" fontId="20" fillId="4" borderId="53" xfId="50" applyFont="1" applyFill="1" applyBorder="1" applyAlignment="1">
      <alignment horizontal="center" vertical="center"/>
    </xf>
    <xf numFmtId="0" fontId="20" fillId="4" borderId="54" xfId="50" applyFont="1" applyFill="1" applyBorder="1" applyAlignment="1">
      <alignment horizontal="center" vertical="center"/>
    </xf>
    <xf numFmtId="0" fontId="18" fillId="0" borderId="89" xfId="50" applyFont="1" applyBorder="1" applyAlignment="1">
      <alignment horizontal="center" vertical="center"/>
    </xf>
    <xf numFmtId="0" fontId="18" fillId="0" borderId="90" xfId="50" applyFont="1" applyBorder="1" applyAlignment="1">
      <alignment horizontal="center" vertical="center"/>
    </xf>
    <xf numFmtId="0" fontId="18" fillId="0" borderId="91" xfId="50" applyFont="1" applyBorder="1" applyAlignment="1">
      <alignment horizontal="center" vertical="center"/>
    </xf>
    <xf numFmtId="41" fontId="18" fillId="0" borderId="92" xfId="51" applyNumberFormat="1" applyFont="1" applyBorder="1" applyAlignment="1">
      <alignment horizontal="center" vertical="center" shrinkToFit="1"/>
    </xf>
    <xf numFmtId="0" fontId="18" fillId="0" borderId="83" xfId="1" applyFont="1" applyBorder="1" applyAlignment="1">
      <alignment horizontal="center" vertical="center" wrapText="1"/>
    </xf>
    <xf numFmtId="0" fontId="18" fillId="0" borderId="86" xfId="1" applyFont="1" applyBorder="1" applyAlignment="1">
      <alignment horizontal="center" vertical="center" wrapText="1"/>
    </xf>
    <xf numFmtId="0" fontId="18" fillId="0" borderId="87" xfId="1" applyFont="1" applyBorder="1" applyAlignment="1">
      <alignment horizontal="center" vertical="center" wrapText="1"/>
    </xf>
    <xf numFmtId="41" fontId="18" fillId="0" borderId="84" xfId="1" applyNumberFormat="1" applyFont="1" applyFill="1" applyBorder="1" applyAlignment="1">
      <alignment horizontal="center" vertical="center" shrinkToFit="1"/>
    </xf>
    <xf numFmtId="41" fontId="18" fillId="0" borderId="59" xfId="1" applyNumberFormat="1" applyFont="1" applyFill="1" applyBorder="1" applyAlignment="1">
      <alignment horizontal="center" vertical="center" shrinkToFit="1"/>
    </xf>
    <xf numFmtId="0" fontId="18" fillId="0" borderId="79" xfId="1" applyFont="1" applyBorder="1" applyAlignment="1">
      <alignment horizontal="center" vertical="center" wrapText="1"/>
    </xf>
    <xf numFmtId="0" fontId="18" fillId="0" borderId="19" xfId="1" applyFont="1" applyBorder="1" applyAlignment="1">
      <alignment horizontal="center" vertical="center" wrapText="1"/>
    </xf>
    <xf numFmtId="0" fontId="18" fillId="0" borderId="29" xfId="1" applyFont="1" applyBorder="1" applyAlignment="1">
      <alignment horizontal="center" vertical="center" wrapText="1"/>
    </xf>
    <xf numFmtId="0" fontId="19" fillId="0" borderId="68" xfId="0" applyFont="1" applyBorder="1" applyAlignment="1">
      <alignment horizontal="center" vertical="top"/>
    </xf>
    <xf numFmtId="0" fontId="19" fillId="0" borderId="71" xfId="0" applyFont="1" applyBorder="1" applyAlignment="1">
      <alignment horizontal="center" vertical="top"/>
    </xf>
    <xf numFmtId="0" fontId="20" fillId="4" borderId="52" xfId="1" applyFont="1" applyFill="1" applyBorder="1" applyAlignment="1">
      <alignment horizontal="center" vertical="center"/>
    </xf>
    <xf numFmtId="0" fontId="20" fillId="4" borderId="53" xfId="1" applyFont="1" applyFill="1" applyBorder="1" applyAlignment="1">
      <alignment horizontal="center" vertical="center"/>
    </xf>
    <xf numFmtId="0" fontId="20" fillId="4" borderId="54" xfId="1" applyFont="1" applyFill="1" applyBorder="1" applyAlignment="1">
      <alignment horizontal="center" vertical="center"/>
    </xf>
    <xf numFmtId="0" fontId="18" fillId="0" borderId="72" xfId="1" applyFont="1" applyBorder="1" applyAlignment="1">
      <alignment horizontal="center" vertical="center"/>
    </xf>
    <xf numFmtId="0" fontId="18" fillId="0" borderId="73" xfId="1" applyFont="1" applyBorder="1" applyAlignment="1">
      <alignment horizontal="center" vertical="center"/>
    </xf>
    <xf numFmtId="0" fontId="18" fillId="0" borderId="74" xfId="1" applyFont="1" applyBorder="1" applyAlignment="1">
      <alignment horizontal="center" vertical="center"/>
    </xf>
    <xf numFmtId="41" fontId="18" fillId="0" borderId="75" xfId="2" applyNumberFormat="1" applyFont="1" applyBorder="1" applyAlignment="1">
      <alignment horizontal="center" vertical="center" shrinkToFit="1"/>
    </xf>
    <xf numFmtId="41" fontId="18" fillId="0" borderId="76" xfId="2" applyNumberFormat="1" applyFont="1" applyBorder="1" applyAlignment="1">
      <alignment horizontal="center" vertical="center" shrinkToFit="1"/>
    </xf>
    <xf numFmtId="0" fontId="18" fillId="3" borderId="49" xfId="1" applyFont="1" applyFill="1" applyBorder="1" applyAlignment="1">
      <alignment horizontal="center" vertical="center"/>
    </xf>
    <xf numFmtId="0" fontId="18" fillId="3" borderId="50" xfId="1" applyFont="1" applyFill="1" applyBorder="1" applyAlignment="1">
      <alignment horizontal="center" vertical="center"/>
    </xf>
    <xf numFmtId="0" fontId="18" fillId="3" borderId="51" xfId="1" applyFont="1" applyFill="1" applyBorder="1" applyAlignment="1">
      <alignment horizontal="center" vertical="center"/>
    </xf>
    <xf numFmtId="0" fontId="18" fillId="3" borderId="43" xfId="1" applyFont="1" applyFill="1" applyBorder="1" applyAlignment="1">
      <alignment horizontal="center" vertical="center" wrapText="1"/>
    </xf>
    <xf numFmtId="0" fontId="18" fillId="3" borderId="44" xfId="1" applyFont="1" applyFill="1" applyBorder="1" applyAlignment="1">
      <alignment horizontal="center" vertical="center"/>
    </xf>
  </cellXfs>
  <cellStyles count="56">
    <cellStyle name="category" xfId="5"/>
    <cellStyle name="Comma [0]_ SG&amp;A Bridge " xfId="6"/>
    <cellStyle name="Comma_ SG&amp;A Bridge " xfId="7"/>
    <cellStyle name="Currency [0]_ SG&amp;A Bridge " xfId="8"/>
    <cellStyle name="Currency_ SG&amp;A Bridge " xfId="9"/>
    <cellStyle name="Euro" xfId="10"/>
    <cellStyle name="Grey" xfId="11"/>
    <cellStyle name="HEADER" xfId="12"/>
    <cellStyle name="Header1" xfId="13"/>
    <cellStyle name="Header2" xfId="14"/>
    <cellStyle name="Input [yellow]" xfId="15"/>
    <cellStyle name="Model" xfId="16"/>
    <cellStyle name="Normal - Style1" xfId="17"/>
    <cellStyle name="Normal_ SG&amp;A Bridge " xfId="18"/>
    <cellStyle name="Percent [2]" xfId="19"/>
    <cellStyle name="subhead" xfId="20"/>
    <cellStyle name="UM" xfId="21"/>
    <cellStyle name="고정소숫점" xfId="22"/>
    <cellStyle name="고정출력1" xfId="23"/>
    <cellStyle name="고정출력2" xfId="24"/>
    <cellStyle name="咬訌裝?INCOM1" xfId="25"/>
    <cellStyle name="咬訌裝?INCOM10" xfId="26"/>
    <cellStyle name="咬訌裝?INCOM2" xfId="27"/>
    <cellStyle name="咬訌裝?INCOM3" xfId="28"/>
    <cellStyle name="咬訌裝?INCOM4" xfId="29"/>
    <cellStyle name="咬訌裝?INCOM5" xfId="30"/>
    <cellStyle name="咬訌裝?INCOM6" xfId="31"/>
    <cellStyle name="咬訌裝?INCOM7" xfId="32"/>
    <cellStyle name="咬訌裝?INCOM8" xfId="33"/>
    <cellStyle name="咬訌裝?INCOM9" xfId="34"/>
    <cellStyle name="咬訌裝?PRIB11" xfId="35"/>
    <cellStyle name="날짜" xfId="36"/>
    <cellStyle name="달러" xfId="37"/>
    <cellStyle name="믅됞 [0.00]_PRODUCT DETAIL Q1" xfId="38"/>
    <cellStyle name="믅됞_PRODUCT DETAIL Q1" xfId="39"/>
    <cellStyle name="뷭?_BOOKSHIP" xfId="40"/>
    <cellStyle name="숫자(R)" xfId="41"/>
    <cellStyle name="쉼표 [0] 2" xfId="2"/>
    <cellStyle name="쉼표 [0] 2 2" xfId="4"/>
    <cellStyle name="쉼표 [0] 2 3" xfId="53"/>
    <cellStyle name="쉼표 [0] 3" xfId="51"/>
    <cellStyle name="열어 본 하이퍼링크" xfId="55" builtinId="9" hidden="1"/>
    <cellStyle name="자리수" xfId="42"/>
    <cellStyle name="자리수0" xfId="43"/>
    <cellStyle name="콤마 [0]" xfId="44"/>
    <cellStyle name="콤마_( T.F - ASP 80.100 )" xfId="45"/>
    <cellStyle name="퍼센트" xfId="46"/>
    <cellStyle name="표준" xfId="0" builtinId="0"/>
    <cellStyle name="표준 2" xfId="1"/>
    <cellStyle name="표준 2 2" xfId="3"/>
    <cellStyle name="표준 2 3" xfId="52"/>
    <cellStyle name="표준 3" xfId="50"/>
    <cellStyle name="하이퍼링크" xfId="54" builtinId="8" hidden="1"/>
    <cellStyle name="합산" xfId="47"/>
    <cellStyle name="화폐기호" xfId="48"/>
    <cellStyle name="화폐기호0" xfId="4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view="pageBreakPreview" topLeftCell="A25" zoomScaleSheetLayoutView="100" workbookViewId="0">
      <selection activeCell="M28" sqref="M28"/>
    </sheetView>
  </sheetViews>
  <sheetFormatPr defaultRowHeight="16.5"/>
  <cols>
    <col min="2" max="2" width="45.75" customWidth="1"/>
    <col min="7" max="7" width="12.625" customWidth="1"/>
    <col min="8" max="8" width="13.875" customWidth="1"/>
  </cols>
  <sheetData>
    <row r="1" spans="1:9" ht="19.5">
      <c r="A1" s="135" t="s">
        <v>41</v>
      </c>
      <c r="B1" s="136"/>
      <c r="C1" s="1"/>
      <c r="D1" s="1"/>
      <c r="E1" s="1"/>
      <c r="F1" s="1"/>
      <c r="G1" s="1"/>
      <c r="H1" s="1"/>
      <c r="I1" s="1"/>
    </row>
    <row r="2" spans="1:9" ht="25.5">
      <c r="A2" s="137" t="s">
        <v>62</v>
      </c>
      <c r="B2" s="137"/>
      <c r="C2" s="137"/>
      <c r="D2" s="137"/>
      <c r="E2" s="137"/>
      <c r="F2" s="137"/>
      <c r="G2" s="137"/>
      <c r="H2" s="137"/>
      <c r="I2" s="137"/>
    </row>
    <row r="3" spans="1:9" ht="25.5">
      <c r="A3" s="4"/>
      <c r="B3" s="4"/>
      <c r="C3" s="4"/>
      <c r="D3" s="4"/>
      <c r="E3" s="4"/>
      <c r="F3" s="4"/>
      <c r="G3" s="4"/>
      <c r="H3" s="4"/>
      <c r="I3" s="4"/>
    </row>
    <row r="4" spans="1:9">
      <c r="A4" s="138"/>
      <c r="B4" s="138"/>
      <c r="C4" s="138"/>
      <c r="D4" s="138"/>
      <c r="E4" s="138"/>
      <c r="F4" s="138"/>
      <c r="G4" s="138"/>
      <c r="H4" s="138"/>
      <c r="I4" s="138"/>
    </row>
    <row r="5" spans="1:9" s="5" customFormat="1" ht="21.95" customHeight="1">
      <c r="A5" s="139" t="s">
        <v>0</v>
      </c>
      <c r="B5" s="141" t="s">
        <v>1</v>
      </c>
      <c r="C5" s="143" t="s">
        <v>2</v>
      </c>
      <c r="D5" s="144"/>
      <c r="E5" s="141" t="s">
        <v>3</v>
      </c>
      <c r="F5" s="147" t="s">
        <v>4</v>
      </c>
      <c r="G5" s="148" t="s">
        <v>5</v>
      </c>
      <c r="H5" s="148" t="s">
        <v>6</v>
      </c>
      <c r="I5" s="149" t="s">
        <v>7</v>
      </c>
    </row>
    <row r="6" spans="1:9" s="5" customFormat="1" ht="21.95" customHeight="1">
      <c r="A6" s="140"/>
      <c r="B6" s="142"/>
      <c r="C6" s="145"/>
      <c r="D6" s="146"/>
      <c r="E6" s="142"/>
      <c r="F6" s="142"/>
      <c r="G6" s="142"/>
      <c r="H6" s="142"/>
      <c r="I6" s="150"/>
    </row>
    <row r="7" spans="1:9" s="5" customFormat="1" ht="21.95" customHeight="1">
      <c r="A7" s="125" t="s">
        <v>8</v>
      </c>
      <c r="B7" s="126"/>
      <c r="C7" s="127"/>
      <c r="D7" s="127"/>
      <c r="E7" s="6">
        <f>E10+E32</f>
        <v>915</v>
      </c>
      <c r="F7" s="6"/>
      <c r="G7" s="7">
        <f>G10+G32</f>
        <v>918900</v>
      </c>
      <c r="H7" s="7">
        <f>H8+H9</f>
        <v>19439200</v>
      </c>
      <c r="I7" s="40"/>
    </row>
    <row r="8" spans="1:9" s="5" customFormat="1" ht="21.95" customHeight="1">
      <c r="A8" s="128" t="s">
        <v>9</v>
      </c>
      <c r="B8" s="129"/>
      <c r="C8" s="130"/>
      <c r="D8" s="131"/>
      <c r="E8" s="8"/>
      <c r="F8" s="8"/>
      <c r="G8" s="9"/>
      <c r="H8" s="9">
        <f>H9*10%</f>
        <v>1767200</v>
      </c>
      <c r="I8" s="41"/>
    </row>
    <row r="9" spans="1:9" s="12" customFormat="1" ht="21.95" customHeight="1">
      <c r="A9" s="132" t="s">
        <v>10</v>
      </c>
      <c r="B9" s="133"/>
      <c r="C9" s="134"/>
      <c r="D9" s="134"/>
      <c r="E9" s="10"/>
      <c r="F9" s="10"/>
      <c r="G9" s="11"/>
      <c r="H9" s="11">
        <f>H10+H32</f>
        <v>17672000</v>
      </c>
      <c r="I9" s="42"/>
    </row>
    <row r="10" spans="1:9" s="5" customFormat="1" ht="21.95" customHeight="1">
      <c r="A10" s="118" t="s">
        <v>11</v>
      </c>
      <c r="B10" s="119"/>
      <c r="C10" s="120"/>
      <c r="D10" s="120"/>
      <c r="E10" s="13">
        <f>SUM(E11:E31)</f>
        <v>701</v>
      </c>
      <c r="F10" s="13"/>
      <c r="G10" s="14">
        <f>SUM(G11:G31)</f>
        <v>628400</v>
      </c>
      <c r="H10" s="14">
        <f>SUM(H11:H31)</f>
        <v>13633000</v>
      </c>
      <c r="I10" s="43"/>
    </row>
    <row r="11" spans="1:9" s="5" customFormat="1" ht="21.95" customHeight="1">
      <c r="A11" s="121" t="s">
        <v>12</v>
      </c>
      <c r="B11" s="30" t="s">
        <v>66</v>
      </c>
      <c r="C11" s="123" t="s">
        <v>57</v>
      </c>
      <c r="D11" s="124"/>
      <c r="E11" s="16">
        <v>40</v>
      </c>
      <c r="F11" s="17" t="s">
        <v>48</v>
      </c>
      <c r="G11" s="18">
        <v>40000</v>
      </c>
      <c r="H11" s="18">
        <f t="shared" ref="H11:H18" si="0">G11*E11</f>
        <v>1600000</v>
      </c>
      <c r="I11" s="44"/>
    </row>
    <row r="12" spans="1:9" s="5" customFormat="1" ht="21.95" customHeight="1">
      <c r="A12" s="121"/>
      <c r="B12" s="15" t="s">
        <v>67</v>
      </c>
      <c r="C12" s="110" t="s">
        <v>58</v>
      </c>
      <c r="D12" s="111"/>
      <c r="E12" s="16">
        <v>30</v>
      </c>
      <c r="F12" s="17" t="s">
        <v>45</v>
      </c>
      <c r="G12" s="18">
        <v>45000</v>
      </c>
      <c r="H12" s="18">
        <f t="shared" si="0"/>
        <v>1350000</v>
      </c>
      <c r="I12" s="44"/>
    </row>
    <row r="13" spans="1:9" s="5" customFormat="1" ht="21.95" customHeight="1">
      <c r="A13" s="121"/>
      <c r="B13" s="15" t="s">
        <v>73</v>
      </c>
      <c r="C13" s="110" t="s">
        <v>59</v>
      </c>
      <c r="D13" s="111"/>
      <c r="E13" s="16">
        <v>24</v>
      </c>
      <c r="F13" s="17" t="s">
        <v>48</v>
      </c>
      <c r="G13" s="18">
        <v>25000</v>
      </c>
      <c r="H13" s="18">
        <f t="shared" si="0"/>
        <v>600000</v>
      </c>
      <c r="I13" s="44"/>
    </row>
    <row r="14" spans="1:9" s="5" customFormat="1" ht="21.95" customHeight="1">
      <c r="A14" s="121"/>
      <c r="B14" s="15" t="s">
        <v>68</v>
      </c>
      <c r="C14" s="110" t="s">
        <v>81</v>
      </c>
      <c r="D14" s="111"/>
      <c r="E14" s="16">
        <v>24</v>
      </c>
      <c r="F14" s="17" t="s">
        <v>45</v>
      </c>
      <c r="G14" s="18">
        <v>27000</v>
      </c>
      <c r="H14" s="18">
        <f t="shared" si="0"/>
        <v>648000</v>
      </c>
      <c r="I14" s="44"/>
    </row>
    <row r="15" spans="1:9" s="5" customFormat="1" ht="21.95" customHeight="1">
      <c r="A15" s="121"/>
      <c r="B15" s="15" t="s">
        <v>69</v>
      </c>
      <c r="C15" s="110" t="s">
        <v>60</v>
      </c>
      <c r="D15" s="111"/>
      <c r="E15" s="16">
        <v>40</v>
      </c>
      <c r="F15" s="17" t="s">
        <v>45</v>
      </c>
      <c r="G15" s="18">
        <v>18000</v>
      </c>
      <c r="H15" s="18">
        <f t="shared" si="0"/>
        <v>720000</v>
      </c>
      <c r="I15" s="44"/>
    </row>
    <row r="16" spans="1:9" s="5" customFormat="1" ht="21.95" customHeight="1">
      <c r="A16" s="121"/>
      <c r="B16" s="15" t="s">
        <v>70</v>
      </c>
      <c r="C16" s="110" t="s">
        <v>53</v>
      </c>
      <c r="D16" s="111"/>
      <c r="E16" s="16">
        <v>20</v>
      </c>
      <c r="F16" s="17" t="s">
        <v>45</v>
      </c>
      <c r="G16" s="18">
        <v>60000</v>
      </c>
      <c r="H16" s="18">
        <f t="shared" si="0"/>
        <v>1200000</v>
      </c>
      <c r="I16" s="44"/>
    </row>
    <row r="17" spans="1:13" s="5" customFormat="1" ht="21.95" customHeight="1">
      <c r="A17" s="121"/>
      <c r="B17" s="15" t="s">
        <v>71</v>
      </c>
      <c r="C17" s="110" t="s">
        <v>61</v>
      </c>
      <c r="D17" s="111"/>
      <c r="E17" s="16">
        <v>20</v>
      </c>
      <c r="F17" s="17" t="s">
        <v>45</v>
      </c>
      <c r="G17" s="17">
        <v>40000</v>
      </c>
      <c r="H17" s="18">
        <f t="shared" si="0"/>
        <v>800000</v>
      </c>
      <c r="I17" s="44"/>
    </row>
    <row r="18" spans="1:13" s="5" customFormat="1" ht="21.95" customHeight="1">
      <c r="A18" s="121"/>
      <c r="B18" s="15" t="s">
        <v>72</v>
      </c>
      <c r="C18" s="110" t="s">
        <v>58</v>
      </c>
      <c r="D18" s="111"/>
      <c r="E18" s="16">
        <v>30</v>
      </c>
      <c r="F18" s="17" t="s">
        <v>48</v>
      </c>
      <c r="G18" s="17">
        <v>15000</v>
      </c>
      <c r="H18" s="18">
        <f t="shared" si="0"/>
        <v>450000</v>
      </c>
      <c r="I18" s="44"/>
    </row>
    <row r="19" spans="1:13" s="5" customFormat="1" ht="21.95" customHeight="1">
      <c r="A19" s="121"/>
      <c r="B19" s="15" t="s">
        <v>74</v>
      </c>
      <c r="C19" s="110" t="s">
        <v>43</v>
      </c>
      <c r="D19" s="111"/>
      <c r="E19" s="16">
        <v>10</v>
      </c>
      <c r="F19" s="17" t="s">
        <v>48</v>
      </c>
      <c r="G19" s="17">
        <v>55000</v>
      </c>
      <c r="H19" s="18">
        <f>E19*G19</f>
        <v>550000</v>
      </c>
      <c r="I19" s="44"/>
    </row>
    <row r="20" spans="1:13" s="12" customFormat="1" ht="21.95" customHeight="1">
      <c r="A20" s="122"/>
      <c r="B20" s="35" t="s">
        <v>75</v>
      </c>
      <c r="C20" s="98" t="s">
        <v>14</v>
      </c>
      <c r="D20" s="99"/>
      <c r="E20" s="36">
        <v>10</v>
      </c>
      <c r="F20" s="37" t="s">
        <v>45</v>
      </c>
      <c r="G20" s="37">
        <v>14000</v>
      </c>
      <c r="H20" s="38">
        <f>E20*G20</f>
        <v>140000</v>
      </c>
      <c r="I20" s="55"/>
    </row>
    <row r="21" spans="1:13" s="12" customFormat="1" ht="18" customHeight="1">
      <c r="A21" s="107" t="s">
        <v>17</v>
      </c>
      <c r="B21" s="30" t="s">
        <v>18</v>
      </c>
      <c r="C21" s="110" t="s">
        <v>55</v>
      </c>
      <c r="D21" s="111"/>
      <c r="E21" s="31">
        <v>80</v>
      </c>
      <c r="F21" s="32" t="s">
        <v>45</v>
      </c>
      <c r="G21" s="33">
        <v>8800</v>
      </c>
      <c r="H21" s="33">
        <f>G21*E21</f>
        <v>704000</v>
      </c>
      <c r="I21" s="61"/>
      <c r="M21" s="62"/>
    </row>
    <row r="22" spans="1:13" s="5" customFormat="1" ht="21.95" customHeight="1">
      <c r="A22" s="108"/>
      <c r="B22" s="63" t="s">
        <v>20</v>
      </c>
      <c r="C22" s="112" t="s">
        <v>55</v>
      </c>
      <c r="D22" s="113"/>
      <c r="E22" s="64">
        <v>50</v>
      </c>
      <c r="F22" s="65" t="s">
        <v>45</v>
      </c>
      <c r="G22" s="66">
        <v>8800</v>
      </c>
      <c r="H22" s="66">
        <f>G22*E22</f>
        <v>440000</v>
      </c>
      <c r="I22" s="45"/>
    </row>
    <row r="23" spans="1:13" s="5" customFormat="1" ht="21.95" customHeight="1">
      <c r="A23" s="108"/>
      <c r="B23" s="67" t="s">
        <v>19</v>
      </c>
      <c r="C23" s="114" t="s">
        <v>42</v>
      </c>
      <c r="D23" s="115"/>
      <c r="E23" s="68">
        <v>80</v>
      </c>
      <c r="F23" s="69" t="s">
        <v>48</v>
      </c>
      <c r="G23" s="70">
        <v>8800</v>
      </c>
      <c r="H23" s="70">
        <f>G23*E23</f>
        <v>704000</v>
      </c>
      <c r="I23" s="46"/>
    </row>
    <row r="24" spans="1:13" s="5" customFormat="1" ht="21.95" customHeight="1">
      <c r="A24" s="108"/>
      <c r="B24" s="67" t="s">
        <v>63</v>
      </c>
      <c r="C24" s="114" t="s">
        <v>79</v>
      </c>
      <c r="D24" s="115"/>
      <c r="E24" s="68">
        <v>36</v>
      </c>
      <c r="F24" s="69" t="s">
        <v>76</v>
      </c>
      <c r="G24" s="70">
        <v>18000</v>
      </c>
      <c r="H24" s="70">
        <f>E24*G24</f>
        <v>648000</v>
      </c>
      <c r="I24" s="46"/>
    </row>
    <row r="25" spans="1:13" s="12" customFormat="1" ht="21.95" customHeight="1">
      <c r="A25" s="109"/>
      <c r="B25" s="71" t="s">
        <v>56</v>
      </c>
      <c r="C25" s="116" t="s">
        <v>80</v>
      </c>
      <c r="D25" s="117"/>
      <c r="E25" s="72">
        <v>37</v>
      </c>
      <c r="F25" s="81" t="s">
        <v>48</v>
      </c>
      <c r="G25" s="73">
        <v>22000</v>
      </c>
      <c r="H25" s="73">
        <f>E25*G25</f>
        <v>814000</v>
      </c>
      <c r="I25" s="47"/>
    </row>
    <row r="26" spans="1:13" s="39" customFormat="1" ht="21.95" customHeight="1">
      <c r="A26" s="34" t="s">
        <v>21</v>
      </c>
      <c r="B26" s="35" t="s">
        <v>22</v>
      </c>
      <c r="C26" s="98" t="s">
        <v>16</v>
      </c>
      <c r="D26" s="99"/>
      <c r="E26" s="36">
        <v>30</v>
      </c>
      <c r="F26" s="37" t="s">
        <v>13</v>
      </c>
      <c r="G26" s="38">
        <v>4500</v>
      </c>
      <c r="H26" s="38">
        <f>G26*E26</f>
        <v>135000</v>
      </c>
      <c r="I26" s="47"/>
      <c r="L26" s="53"/>
    </row>
    <row r="27" spans="1:13" s="5" customFormat="1" ht="21.95" customHeight="1">
      <c r="A27" s="100" t="s">
        <v>23</v>
      </c>
      <c r="B27" s="19" t="s">
        <v>24</v>
      </c>
      <c r="C27" s="103" t="s">
        <v>16</v>
      </c>
      <c r="D27" s="104"/>
      <c r="E27" s="16">
        <v>6</v>
      </c>
      <c r="F27" s="16" t="s">
        <v>13</v>
      </c>
      <c r="G27" s="18">
        <v>88000</v>
      </c>
      <c r="H27" s="18">
        <f>G27*E27</f>
        <v>528000</v>
      </c>
      <c r="I27" s="48"/>
      <c r="L27" s="12"/>
    </row>
    <row r="28" spans="1:13" s="5" customFormat="1" ht="21.95" customHeight="1">
      <c r="A28" s="101"/>
      <c r="B28" s="19" t="s">
        <v>77</v>
      </c>
      <c r="C28" s="103" t="s">
        <v>64</v>
      </c>
      <c r="D28" s="104"/>
      <c r="E28" s="16">
        <v>6</v>
      </c>
      <c r="F28" s="16" t="s">
        <v>48</v>
      </c>
      <c r="G28" s="18">
        <v>55000</v>
      </c>
      <c r="H28" s="18">
        <f>E28*G28</f>
        <v>330000</v>
      </c>
      <c r="I28" s="49"/>
      <c r="L28" s="39"/>
    </row>
    <row r="29" spans="1:13" s="5" customFormat="1" ht="21.95" customHeight="1">
      <c r="A29" s="101"/>
      <c r="B29" s="19" t="s">
        <v>25</v>
      </c>
      <c r="C29" s="103" t="s">
        <v>16</v>
      </c>
      <c r="D29" s="104"/>
      <c r="E29" s="16">
        <v>14</v>
      </c>
      <c r="F29" s="16" t="s">
        <v>13</v>
      </c>
      <c r="G29" s="18">
        <v>59000</v>
      </c>
      <c r="H29" s="18">
        <f>G29*E29</f>
        <v>826000</v>
      </c>
      <c r="I29" s="49"/>
      <c r="M29" s="54"/>
    </row>
    <row r="30" spans="1:13" s="5" customFormat="1" ht="21.95" customHeight="1">
      <c r="A30" s="101"/>
      <c r="B30" s="19" t="s">
        <v>26</v>
      </c>
      <c r="C30" s="103" t="s">
        <v>16</v>
      </c>
      <c r="D30" s="104"/>
      <c r="E30" s="16">
        <v>14</v>
      </c>
      <c r="F30" s="16" t="s">
        <v>13</v>
      </c>
      <c r="G30" s="18">
        <v>14000</v>
      </c>
      <c r="H30" s="18">
        <f>G30*E30</f>
        <v>196000</v>
      </c>
      <c r="I30" s="49"/>
    </row>
    <row r="31" spans="1:13" s="12" customFormat="1" ht="21.95" customHeight="1">
      <c r="A31" s="102"/>
      <c r="B31" s="56" t="s">
        <v>78</v>
      </c>
      <c r="C31" s="105" t="s">
        <v>54</v>
      </c>
      <c r="D31" s="106"/>
      <c r="E31" s="36">
        <v>100</v>
      </c>
      <c r="F31" s="36" t="s">
        <v>13</v>
      </c>
      <c r="G31" s="38">
        <v>2500</v>
      </c>
      <c r="H31" s="38">
        <f>G31*E31</f>
        <v>250000</v>
      </c>
      <c r="I31" s="57"/>
    </row>
    <row r="32" spans="1:13" s="5" customFormat="1" ht="21.95" customHeight="1">
      <c r="A32" s="89" t="s">
        <v>37</v>
      </c>
      <c r="B32" s="90"/>
      <c r="C32" s="91"/>
      <c r="D32" s="91"/>
      <c r="E32" s="20">
        <f>SUM(E33:E39)</f>
        <v>214</v>
      </c>
      <c r="F32" s="20"/>
      <c r="G32" s="21">
        <f>SUM(G33:G39)</f>
        <v>290500</v>
      </c>
      <c r="H32" s="21">
        <f>SUM(H33:H39)</f>
        <v>4039000</v>
      </c>
      <c r="I32" s="50"/>
    </row>
    <row r="33" spans="1:9" s="5" customFormat="1" ht="21.95" customHeight="1">
      <c r="A33" s="92" t="s">
        <v>27</v>
      </c>
      <c r="B33" s="22" t="s">
        <v>28</v>
      </c>
      <c r="C33" s="94" t="s">
        <v>14</v>
      </c>
      <c r="D33" s="95"/>
      <c r="E33" s="23">
        <v>15</v>
      </c>
      <c r="F33" s="24" t="s">
        <v>15</v>
      </c>
      <c r="G33" s="25">
        <v>47000</v>
      </c>
      <c r="H33" s="25">
        <f t="shared" ref="H33:H39" si="1">G33*E33</f>
        <v>705000</v>
      </c>
      <c r="I33" s="51"/>
    </row>
    <row r="34" spans="1:9" s="5" customFormat="1" ht="21.95" customHeight="1">
      <c r="A34" s="92"/>
      <c r="B34" s="22" t="s">
        <v>29</v>
      </c>
      <c r="C34" s="94" t="s">
        <v>14</v>
      </c>
      <c r="D34" s="95"/>
      <c r="E34" s="23">
        <v>20</v>
      </c>
      <c r="F34" s="24" t="s">
        <v>15</v>
      </c>
      <c r="G34" s="25">
        <v>36000</v>
      </c>
      <c r="H34" s="25">
        <f t="shared" si="1"/>
        <v>720000</v>
      </c>
      <c r="I34" s="51"/>
    </row>
    <row r="35" spans="1:9" s="5" customFormat="1" ht="21.95" customHeight="1">
      <c r="A35" s="92"/>
      <c r="B35" s="22" t="s">
        <v>30</v>
      </c>
      <c r="C35" s="94" t="s">
        <v>14</v>
      </c>
      <c r="D35" s="95"/>
      <c r="E35" s="23">
        <v>15</v>
      </c>
      <c r="F35" s="24" t="s">
        <v>46</v>
      </c>
      <c r="G35" s="25">
        <v>36000</v>
      </c>
      <c r="H35" s="25">
        <f t="shared" si="1"/>
        <v>540000</v>
      </c>
      <c r="I35" s="51"/>
    </row>
    <row r="36" spans="1:9" s="5" customFormat="1" ht="21.95" customHeight="1">
      <c r="A36" s="92"/>
      <c r="B36" s="22" t="s">
        <v>32</v>
      </c>
      <c r="C36" s="94" t="s">
        <v>31</v>
      </c>
      <c r="D36" s="95"/>
      <c r="E36" s="23">
        <v>60</v>
      </c>
      <c r="F36" s="24" t="s">
        <v>44</v>
      </c>
      <c r="G36" s="25">
        <v>4500</v>
      </c>
      <c r="H36" s="25">
        <f t="shared" si="1"/>
        <v>270000</v>
      </c>
      <c r="I36" s="51"/>
    </row>
    <row r="37" spans="1:9" s="5" customFormat="1" ht="21.95" customHeight="1">
      <c r="A37" s="92"/>
      <c r="B37" s="22" t="s">
        <v>33</v>
      </c>
      <c r="C37" s="94" t="s">
        <v>34</v>
      </c>
      <c r="D37" s="95"/>
      <c r="E37" s="23">
        <v>2</v>
      </c>
      <c r="F37" s="24" t="s">
        <v>44</v>
      </c>
      <c r="G37" s="25">
        <v>76000</v>
      </c>
      <c r="H37" s="25">
        <f t="shared" si="1"/>
        <v>152000</v>
      </c>
      <c r="I37" s="51"/>
    </row>
    <row r="38" spans="1:9" s="5" customFormat="1" ht="21.95" customHeight="1">
      <c r="A38" s="92"/>
      <c r="B38" s="22" t="s">
        <v>35</v>
      </c>
      <c r="C38" s="94" t="s">
        <v>34</v>
      </c>
      <c r="D38" s="95"/>
      <c r="E38" s="23">
        <v>2</v>
      </c>
      <c r="F38" s="24" t="s">
        <v>44</v>
      </c>
      <c r="G38" s="24">
        <v>76000</v>
      </c>
      <c r="H38" s="25">
        <f t="shared" si="1"/>
        <v>152000</v>
      </c>
      <c r="I38" s="51"/>
    </row>
    <row r="39" spans="1:9" s="5" customFormat="1" ht="21.95" customHeight="1">
      <c r="A39" s="93"/>
      <c r="B39" s="26" t="s">
        <v>65</v>
      </c>
      <c r="C39" s="96" t="s">
        <v>47</v>
      </c>
      <c r="D39" s="97"/>
      <c r="E39" s="27">
        <v>100</v>
      </c>
      <c r="F39" s="28" t="s">
        <v>36</v>
      </c>
      <c r="G39" s="28">
        <v>15000</v>
      </c>
      <c r="H39" s="29">
        <f t="shared" si="1"/>
        <v>1500000</v>
      </c>
      <c r="I39" s="52"/>
    </row>
    <row r="40" spans="1:9" ht="17.25">
      <c r="A40" s="5"/>
      <c r="B40" s="5"/>
      <c r="C40" s="5"/>
      <c r="D40" s="5"/>
      <c r="E40" s="2"/>
      <c r="F40" s="2"/>
      <c r="G40" s="1"/>
      <c r="H40" s="1"/>
      <c r="I40" s="3"/>
    </row>
    <row r="41" spans="1:9">
      <c r="E41" s="2"/>
      <c r="F41" s="2"/>
      <c r="G41" s="1"/>
      <c r="H41" s="1"/>
      <c r="I41" s="3"/>
    </row>
    <row r="42" spans="1:9">
      <c r="E42" s="2"/>
      <c r="F42" s="2"/>
      <c r="G42" s="1"/>
      <c r="H42" s="1"/>
      <c r="I42" s="3"/>
    </row>
    <row r="43" spans="1:9">
      <c r="E43" s="2"/>
      <c r="F43" s="2"/>
      <c r="G43" s="1"/>
      <c r="H43" s="1"/>
      <c r="I43" s="3"/>
    </row>
    <row r="44" spans="1:9">
      <c r="E44" s="2"/>
      <c r="F44" s="2"/>
      <c r="G44" s="1"/>
      <c r="H44" s="1"/>
      <c r="I44" s="3"/>
    </row>
    <row r="45" spans="1:9">
      <c r="E45" s="2"/>
      <c r="F45" s="2"/>
      <c r="G45" s="1"/>
      <c r="H45" s="1"/>
      <c r="I45" s="3"/>
    </row>
    <row r="46" spans="1:9">
      <c r="E46" s="2"/>
      <c r="F46" s="2"/>
      <c r="G46" s="1"/>
      <c r="H46" s="1"/>
      <c r="I46" s="3"/>
    </row>
    <row r="47" spans="1:9">
      <c r="E47" s="2"/>
      <c r="F47" s="2"/>
      <c r="G47" s="1"/>
      <c r="H47" s="1"/>
      <c r="I47" s="3"/>
    </row>
    <row r="48" spans="1:9">
      <c r="E48" s="2"/>
      <c r="F48" s="2"/>
      <c r="G48" s="1"/>
      <c r="H48" s="1"/>
      <c r="I48" s="3"/>
    </row>
    <row r="49" spans="5:9">
      <c r="E49" s="2"/>
      <c r="F49" s="2"/>
      <c r="G49" s="1"/>
      <c r="H49" s="1"/>
      <c r="I49" s="3"/>
    </row>
    <row r="50" spans="5:9">
      <c r="E50" s="2"/>
      <c r="F50" s="2"/>
      <c r="G50" s="1"/>
      <c r="H50" s="1"/>
      <c r="I50" s="3"/>
    </row>
    <row r="51" spans="5:9">
      <c r="E51" s="2"/>
      <c r="F51" s="2"/>
      <c r="G51" s="1"/>
      <c r="H51" s="1"/>
      <c r="I51" s="3"/>
    </row>
    <row r="52" spans="5:9">
      <c r="E52" s="2"/>
      <c r="F52" s="2"/>
      <c r="G52" s="1"/>
      <c r="H52" s="1"/>
      <c r="I52" s="3"/>
    </row>
    <row r="53" spans="5:9">
      <c r="E53" s="2"/>
      <c r="F53" s="2"/>
      <c r="G53" s="1"/>
      <c r="H53" s="1"/>
      <c r="I53" s="3"/>
    </row>
    <row r="54" spans="5:9">
      <c r="E54" s="2"/>
      <c r="F54" s="2"/>
      <c r="G54" s="1"/>
      <c r="H54" s="1"/>
      <c r="I54" s="3"/>
    </row>
    <row r="55" spans="5:9">
      <c r="E55" s="2"/>
      <c r="F55" s="2"/>
      <c r="G55" s="1"/>
      <c r="H55" s="1"/>
      <c r="I55" s="3"/>
    </row>
    <row r="56" spans="5:9">
      <c r="E56" s="2"/>
      <c r="F56" s="2"/>
      <c r="G56" s="1"/>
      <c r="H56" s="1"/>
      <c r="I56" s="3"/>
    </row>
    <row r="57" spans="5:9">
      <c r="E57" s="2"/>
      <c r="F57" s="2"/>
      <c r="G57" s="1"/>
      <c r="H57" s="1"/>
      <c r="I57" s="3"/>
    </row>
    <row r="58" spans="5:9">
      <c r="E58" s="2"/>
      <c r="F58" s="2"/>
      <c r="G58" s="1"/>
      <c r="H58" s="1"/>
      <c r="I58" s="3"/>
    </row>
    <row r="59" spans="5:9">
      <c r="E59" s="2"/>
      <c r="F59" s="2"/>
      <c r="G59" s="1"/>
      <c r="H59" s="1"/>
      <c r="I59" s="3"/>
    </row>
    <row r="60" spans="5:9">
      <c r="E60" s="2"/>
      <c r="F60" s="2"/>
      <c r="G60" s="1"/>
      <c r="H60" s="1"/>
      <c r="I60" s="3"/>
    </row>
    <row r="61" spans="5:9">
      <c r="E61" s="2"/>
      <c r="F61" s="2"/>
      <c r="G61" s="1"/>
      <c r="H61" s="1"/>
      <c r="I61" s="3"/>
    </row>
    <row r="62" spans="5:9">
      <c r="E62" s="2"/>
      <c r="F62" s="2"/>
      <c r="G62" s="1"/>
      <c r="H62" s="1"/>
      <c r="I62" s="3"/>
    </row>
    <row r="63" spans="5:9">
      <c r="E63" s="2"/>
      <c r="F63" s="2"/>
      <c r="G63" s="1"/>
      <c r="H63" s="1"/>
      <c r="I63" s="3"/>
    </row>
    <row r="64" spans="5:9">
      <c r="E64" s="2"/>
      <c r="F64" s="2"/>
      <c r="G64" s="1"/>
      <c r="H64" s="1"/>
      <c r="I64" s="3"/>
    </row>
    <row r="65" spans="5:9">
      <c r="E65" s="2"/>
      <c r="F65" s="2"/>
      <c r="G65" s="1"/>
      <c r="H65" s="1"/>
      <c r="I65" s="3"/>
    </row>
    <row r="66" spans="5:9">
      <c r="E66" s="2"/>
      <c r="F66" s="2"/>
      <c r="G66" s="1"/>
      <c r="H66" s="1"/>
      <c r="I66" s="3"/>
    </row>
    <row r="67" spans="5:9">
      <c r="E67" s="2"/>
      <c r="F67" s="2"/>
      <c r="G67" s="1"/>
      <c r="H67" s="1"/>
      <c r="I67" s="3"/>
    </row>
    <row r="68" spans="5:9">
      <c r="E68" s="2"/>
      <c r="F68" s="2"/>
      <c r="G68" s="1"/>
      <c r="H68" s="1"/>
      <c r="I68" s="3"/>
    </row>
    <row r="69" spans="5:9">
      <c r="E69" s="2"/>
      <c r="F69" s="2"/>
      <c r="G69" s="1"/>
      <c r="H69" s="1"/>
      <c r="I69" s="3"/>
    </row>
    <row r="70" spans="5:9">
      <c r="E70" s="2"/>
      <c r="F70" s="2"/>
      <c r="G70" s="1"/>
      <c r="H70" s="1"/>
      <c r="I70" s="3"/>
    </row>
    <row r="71" spans="5:9">
      <c r="E71" s="2"/>
      <c r="F71" s="2"/>
      <c r="G71" s="1"/>
      <c r="H71" s="1"/>
      <c r="I71" s="3"/>
    </row>
    <row r="72" spans="5:9">
      <c r="E72" s="1"/>
      <c r="F72" s="1"/>
      <c r="G72" s="1"/>
      <c r="H72" s="1"/>
      <c r="I72" s="3"/>
    </row>
    <row r="73" spans="5:9">
      <c r="E73" s="1"/>
      <c r="F73" s="1"/>
      <c r="G73" s="1"/>
      <c r="H73" s="1"/>
      <c r="I73" s="3"/>
    </row>
    <row r="74" spans="5:9">
      <c r="E74" s="1"/>
      <c r="F74" s="1"/>
      <c r="G74" s="1"/>
      <c r="H74" s="1"/>
      <c r="I74" s="3"/>
    </row>
    <row r="75" spans="5:9">
      <c r="I75" s="3"/>
    </row>
    <row r="76" spans="5:9">
      <c r="I76" s="3"/>
    </row>
    <row r="77" spans="5:9">
      <c r="I77" s="3"/>
    </row>
    <row r="78" spans="5:9">
      <c r="I78" s="3"/>
    </row>
    <row r="79" spans="5:9">
      <c r="I79" s="3"/>
    </row>
    <row r="80" spans="5:9">
      <c r="I80" s="3"/>
    </row>
    <row r="81" spans="9:9">
      <c r="I81" s="3"/>
    </row>
    <row r="82" spans="9:9">
      <c r="I82" s="3"/>
    </row>
    <row r="83" spans="9:9">
      <c r="I83" s="3"/>
    </row>
    <row r="84" spans="9:9">
      <c r="I84" s="3"/>
    </row>
    <row r="85" spans="9:9">
      <c r="I85" s="3"/>
    </row>
    <row r="86" spans="9:9">
      <c r="I86" s="3"/>
    </row>
    <row r="87" spans="9:9">
      <c r="I87" s="3"/>
    </row>
    <row r="88" spans="9:9">
      <c r="I88" s="3"/>
    </row>
    <row r="89" spans="9:9">
      <c r="I89" s="3"/>
    </row>
    <row r="90" spans="9:9">
      <c r="I90" s="3"/>
    </row>
    <row r="91" spans="9:9">
      <c r="I91" s="3"/>
    </row>
  </sheetData>
  <mergeCells count="53">
    <mergeCell ref="A1:B1"/>
    <mergeCell ref="A2:I2"/>
    <mergeCell ref="A4:I4"/>
    <mergeCell ref="A5:A6"/>
    <mergeCell ref="B5:B6"/>
    <mergeCell ref="C5:D6"/>
    <mergeCell ref="E5:E6"/>
    <mergeCell ref="F5:F6"/>
    <mergeCell ref="G5:G6"/>
    <mergeCell ref="H5:H6"/>
    <mergeCell ref="I5:I6"/>
    <mergeCell ref="A7:B7"/>
    <mergeCell ref="C7:D7"/>
    <mergeCell ref="A8:B8"/>
    <mergeCell ref="C8:D8"/>
    <mergeCell ref="A9:B9"/>
    <mergeCell ref="C9:D9"/>
    <mergeCell ref="A10:B10"/>
    <mergeCell ref="C10:D10"/>
    <mergeCell ref="A11:A2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A21:A25"/>
    <mergeCell ref="C21:D21"/>
    <mergeCell ref="C22:D22"/>
    <mergeCell ref="C23:D23"/>
    <mergeCell ref="C24:D24"/>
    <mergeCell ref="C25:D25"/>
    <mergeCell ref="C26:D26"/>
    <mergeCell ref="A27:A31"/>
    <mergeCell ref="C27:D27"/>
    <mergeCell ref="C28:D28"/>
    <mergeCell ref="C29:D29"/>
    <mergeCell ref="C30:D30"/>
    <mergeCell ref="C31:D31"/>
    <mergeCell ref="A32:B32"/>
    <mergeCell ref="C32:D32"/>
    <mergeCell ref="A33:A39"/>
    <mergeCell ref="C33:D33"/>
    <mergeCell ref="C34:D34"/>
    <mergeCell ref="C35:D35"/>
    <mergeCell ref="C36:D36"/>
    <mergeCell ref="C37:D37"/>
    <mergeCell ref="C38:D38"/>
    <mergeCell ref="C39:D39"/>
  </mergeCells>
  <phoneticPr fontId="1" type="noConversion"/>
  <printOptions horizontalCentered="1"/>
  <pageMargins left="0.2" right="0.2" top="0.79" bottom="0.79" header="0.31" footer="0.31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abSelected="1" view="pageBreakPreview" zoomScaleSheetLayoutView="100" workbookViewId="0">
      <selection activeCell="J35" sqref="J35"/>
    </sheetView>
  </sheetViews>
  <sheetFormatPr defaultRowHeight="16.5"/>
  <cols>
    <col min="2" max="2" width="45.75" customWidth="1"/>
    <col min="3" max="4" width="6" customWidth="1"/>
    <col min="5" max="7" width="14.625" customWidth="1"/>
    <col min="8" max="8" width="10.75" customWidth="1"/>
  </cols>
  <sheetData>
    <row r="1" spans="1:8" ht="19.5">
      <c r="A1" s="135" t="s">
        <v>52</v>
      </c>
      <c r="B1" s="136"/>
      <c r="C1" s="1"/>
      <c r="D1" s="1"/>
      <c r="E1" s="1"/>
      <c r="F1" s="1"/>
      <c r="G1" s="1"/>
      <c r="H1" s="1"/>
    </row>
    <row r="2" spans="1:8" ht="25.5">
      <c r="A2" s="137" t="s">
        <v>49</v>
      </c>
      <c r="B2" s="137"/>
      <c r="C2" s="137"/>
      <c r="D2" s="137"/>
      <c r="E2" s="137"/>
      <c r="F2" s="137"/>
      <c r="G2" s="137"/>
      <c r="H2" s="137"/>
    </row>
    <row r="3" spans="1:8" ht="25.5">
      <c r="A3" s="4"/>
      <c r="B3" s="4"/>
      <c r="C3" s="4"/>
      <c r="D3" s="4"/>
      <c r="E3" s="4"/>
      <c r="F3" s="4"/>
      <c r="G3" s="4"/>
      <c r="H3" s="4"/>
    </row>
    <row r="4" spans="1:8">
      <c r="A4" s="138"/>
      <c r="B4" s="138"/>
      <c r="C4" s="138"/>
      <c r="D4" s="138"/>
      <c r="E4" s="138"/>
      <c r="F4" s="138"/>
      <c r="G4" s="138"/>
      <c r="H4" s="138"/>
    </row>
    <row r="5" spans="1:8" s="5" customFormat="1" ht="21.95" customHeight="1">
      <c r="A5" s="139" t="s">
        <v>0</v>
      </c>
      <c r="B5" s="141" t="s">
        <v>1</v>
      </c>
      <c r="C5" s="143" t="s">
        <v>2</v>
      </c>
      <c r="D5" s="144"/>
      <c r="E5" s="176" t="s">
        <v>38</v>
      </c>
      <c r="F5" s="177"/>
      <c r="G5" s="178"/>
      <c r="H5" s="179" t="s">
        <v>40</v>
      </c>
    </row>
    <row r="6" spans="1:8" s="5" customFormat="1" ht="21.95" customHeight="1">
      <c r="A6" s="140"/>
      <c r="B6" s="142"/>
      <c r="C6" s="145"/>
      <c r="D6" s="146"/>
      <c r="E6" s="58" t="s">
        <v>50</v>
      </c>
      <c r="F6" s="58" t="s">
        <v>51</v>
      </c>
      <c r="G6" s="58" t="s">
        <v>39</v>
      </c>
      <c r="H6" s="180"/>
    </row>
    <row r="7" spans="1:8" s="5" customFormat="1" ht="21.95" customHeight="1">
      <c r="A7" s="168" t="s">
        <v>11</v>
      </c>
      <c r="B7" s="169"/>
      <c r="C7" s="169"/>
      <c r="D7" s="169"/>
      <c r="E7" s="169"/>
      <c r="F7" s="169"/>
      <c r="G7" s="169"/>
      <c r="H7" s="170"/>
    </row>
    <row r="8" spans="1:8" s="5" customFormat="1" ht="21.95" customHeight="1">
      <c r="A8" s="171" t="s">
        <v>12</v>
      </c>
      <c r="B8" s="30" t="s">
        <v>66</v>
      </c>
      <c r="C8" s="123" t="s">
        <v>57</v>
      </c>
      <c r="D8" s="124"/>
      <c r="E8" s="32">
        <v>40000</v>
      </c>
      <c r="F8" s="33">
        <v>42000</v>
      </c>
      <c r="G8" s="33">
        <v>43200</v>
      </c>
      <c r="H8" s="59">
        <f t="shared" ref="H8:H18" si="0">MIN(E8:G8)</f>
        <v>40000</v>
      </c>
    </row>
    <row r="9" spans="1:8" s="5" customFormat="1" ht="21.95" customHeight="1">
      <c r="A9" s="172"/>
      <c r="B9" s="15" t="s">
        <v>67</v>
      </c>
      <c r="C9" s="110" t="s">
        <v>58</v>
      </c>
      <c r="D9" s="111"/>
      <c r="E9" s="17">
        <v>46000</v>
      </c>
      <c r="F9" s="18">
        <v>45000</v>
      </c>
      <c r="G9" s="18">
        <v>45500</v>
      </c>
      <c r="H9" s="44">
        <f t="shared" si="0"/>
        <v>45000</v>
      </c>
    </row>
    <row r="10" spans="1:8" s="5" customFormat="1" ht="21.95" customHeight="1">
      <c r="A10" s="172"/>
      <c r="B10" s="15" t="s">
        <v>73</v>
      </c>
      <c r="C10" s="110" t="s">
        <v>59</v>
      </c>
      <c r="D10" s="111"/>
      <c r="E10" s="17">
        <v>27300</v>
      </c>
      <c r="F10" s="18">
        <v>25000</v>
      </c>
      <c r="G10" s="18">
        <v>26500</v>
      </c>
      <c r="H10" s="44">
        <f t="shared" si="0"/>
        <v>25000</v>
      </c>
    </row>
    <row r="11" spans="1:8" s="5" customFormat="1" ht="21.95" customHeight="1">
      <c r="A11" s="172"/>
      <c r="B11" s="15" t="s">
        <v>68</v>
      </c>
      <c r="C11" s="110" t="s">
        <v>81</v>
      </c>
      <c r="D11" s="111"/>
      <c r="E11" s="17">
        <v>29000</v>
      </c>
      <c r="F11" s="18">
        <v>28000</v>
      </c>
      <c r="G11" s="18">
        <v>27000</v>
      </c>
      <c r="H11" s="44">
        <f t="shared" si="0"/>
        <v>27000</v>
      </c>
    </row>
    <row r="12" spans="1:8" s="5" customFormat="1" ht="21.95" customHeight="1">
      <c r="A12" s="172"/>
      <c r="B12" s="15" t="s">
        <v>69</v>
      </c>
      <c r="C12" s="110" t="s">
        <v>60</v>
      </c>
      <c r="D12" s="111"/>
      <c r="E12" s="17">
        <v>18000</v>
      </c>
      <c r="F12" s="18">
        <v>20000</v>
      </c>
      <c r="G12" s="18">
        <v>19900</v>
      </c>
      <c r="H12" s="44">
        <f t="shared" si="0"/>
        <v>18000</v>
      </c>
    </row>
    <row r="13" spans="1:8" s="5" customFormat="1" ht="21.95" customHeight="1">
      <c r="A13" s="172"/>
      <c r="B13" s="15" t="s">
        <v>70</v>
      </c>
      <c r="C13" s="110" t="s">
        <v>55</v>
      </c>
      <c r="D13" s="111"/>
      <c r="E13" s="17">
        <v>63600</v>
      </c>
      <c r="F13" s="18">
        <v>62000</v>
      </c>
      <c r="G13" s="18">
        <v>60000</v>
      </c>
      <c r="H13" s="44">
        <f t="shared" si="0"/>
        <v>60000</v>
      </c>
    </row>
    <row r="14" spans="1:8" s="5" customFormat="1" ht="21.95" customHeight="1">
      <c r="A14" s="172"/>
      <c r="B14" s="15" t="s">
        <v>71</v>
      </c>
      <c r="C14" s="110" t="s">
        <v>61</v>
      </c>
      <c r="D14" s="111"/>
      <c r="E14" s="17">
        <v>40000</v>
      </c>
      <c r="F14" s="18">
        <v>41200</v>
      </c>
      <c r="G14" s="18">
        <v>43000</v>
      </c>
      <c r="H14" s="44">
        <f t="shared" si="0"/>
        <v>40000</v>
      </c>
    </row>
    <row r="15" spans="1:8" s="5" customFormat="1" ht="21.95" customHeight="1">
      <c r="A15" s="172"/>
      <c r="B15" s="15" t="s">
        <v>72</v>
      </c>
      <c r="C15" s="110" t="s">
        <v>58</v>
      </c>
      <c r="D15" s="111"/>
      <c r="E15" s="17">
        <v>15700</v>
      </c>
      <c r="F15" s="17">
        <v>15000</v>
      </c>
      <c r="G15" s="18">
        <v>16200</v>
      </c>
      <c r="H15" s="44">
        <f t="shared" si="0"/>
        <v>15000</v>
      </c>
    </row>
    <row r="16" spans="1:8" s="5" customFormat="1" ht="21.95" customHeight="1">
      <c r="A16" s="172"/>
      <c r="B16" s="15" t="s">
        <v>74</v>
      </c>
      <c r="C16" s="110" t="s">
        <v>43</v>
      </c>
      <c r="D16" s="111"/>
      <c r="E16" s="17">
        <v>55900</v>
      </c>
      <c r="F16" s="17">
        <v>56200</v>
      </c>
      <c r="G16" s="18">
        <v>55000</v>
      </c>
      <c r="H16" s="44">
        <f t="shared" si="0"/>
        <v>55000</v>
      </c>
    </row>
    <row r="17" spans="1:12" s="5" customFormat="1" ht="21.95" customHeight="1">
      <c r="A17" s="173"/>
      <c r="B17" s="74" t="s">
        <v>75</v>
      </c>
      <c r="C17" s="174" t="s">
        <v>14</v>
      </c>
      <c r="D17" s="175"/>
      <c r="E17" s="75">
        <v>15200</v>
      </c>
      <c r="F17" s="75">
        <v>14000</v>
      </c>
      <c r="G17" s="76">
        <v>16500</v>
      </c>
      <c r="H17" s="77">
        <f t="shared" si="0"/>
        <v>14000</v>
      </c>
    </row>
    <row r="18" spans="1:12" s="12" customFormat="1" ht="21.95" customHeight="1">
      <c r="A18" s="163" t="s">
        <v>17</v>
      </c>
      <c r="B18" s="30" t="s">
        <v>18</v>
      </c>
      <c r="C18" s="110" t="s">
        <v>55</v>
      </c>
      <c r="D18" s="111"/>
      <c r="E18" s="78">
        <v>8800</v>
      </c>
      <c r="F18" s="78">
        <v>9000</v>
      </c>
      <c r="G18" s="79">
        <v>9800</v>
      </c>
      <c r="H18" s="80">
        <f t="shared" si="0"/>
        <v>8800</v>
      </c>
    </row>
    <row r="19" spans="1:12" s="5" customFormat="1" ht="21.95" customHeight="1">
      <c r="A19" s="164"/>
      <c r="B19" s="63" t="s">
        <v>20</v>
      </c>
      <c r="C19" s="112" t="s">
        <v>55</v>
      </c>
      <c r="D19" s="113"/>
      <c r="E19" s="32">
        <v>8800</v>
      </c>
      <c r="F19" s="33">
        <v>9000</v>
      </c>
      <c r="G19" s="33">
        <v>9800</v>
      </c>
      <c r="H19" s="59">
        <f t="shared" ref="H19:H28" si="1">MIN(E19:G19)</f>
        <v>8800</v>
      </c>
    </row>
    <row r="20" spans="1:12" s="5" customFormat="1" ht="21.95" customHeight="1">
      <c r="A20" s="164"/>
      <c r="B20" s="67" t="s">
        <v>19</v>
      </c>
      <c r="C20" s="114" t="s">
        <v>42</v>
      </c>
      <c r="D20" s="115"/>
      <c r="E20" s="17">
        <v>8800</v>
      </c>
      <c r="F20" s="18">
        <v>9000</v>
      </c>
      <c r="G20" s="18">
        <v>9800</v>
      </c>
      <c r="H20" s="59">
        <f t="shared" si="1"/>
        <v>8800</v>
      </c>
    </row>
    <row r="21" spans="1:12" s="5" customFormat="1" ht="21.95" customHeight="1">
      <c r="A21" s="164"/>
      <c r="B21" s="67" t="s">
        <v>63</v>
      </c>
      <c r="C21" s="114" t="s">
        <v>79</v>
      </c>
      <c r="D21" s="115"/>
      <c r="E21" s="17">
        <v>20200</v>
      </c>
      <c r="F21" s="18">
        <v>19000</v>
      </c>
      <c r="G21" s="18">
        <v>18000</v>
      </c>
      <c r="H21" s="44">
        <f t="shared" si="1"/>
        <v>18000</v>
      </c>
    </row>
    <row r="22" spans="1:12" s="12" customFormat="1" ht="21.95" customHeight="1">
      <c r="A22" s="165"/>
      <c r="B22" s="71" t="s">
        <v>56</v>
      </c>
      <c r="C22" s="166" t="s">
        <v>79</v>
      </c>
      <c r="D22" s="167"/>
      <c r="E22" s="37">
        <v>22000</v>
      </c>
      <c r="F22" s="38">
        <v>23000</v>
      </c>
      <c r="G22" s="38">
        <v>23800</v>
      </c>
      <c r="H22" s="55">
        <f t="shared" si="1"/>
        <v>22000</v>
      </c>
    </row>
    <row r="23" spans="1:12" s="39" customFormat="1" ht="21.95" customHeight="1">
      <c r="A23" s="34" t="s">
        <v>21</v>
      </c>
      <c r="B23" s="35" t="s">
        <v>22</v>
      </c>
      <c r="C23" s="98" t="s">
        <v>16</v>
      </c>
      <c r="D23" s="99"/>
      <c r="E23" s="37">
        <v>4500</v>
      </c>
      <c r="F23" s="38">
        <v>5300</v>
      </c>
      <c r="G23" s="38">
        <v>5600</v>
      </c>
      <c r="H23" s="55">
        <f t="shared" si="1"/>
        <v>4500</v>
      </c>
      <c r="K23" s="53"/>
    </row>
    <row r="24" spans="1:12" s="5" customFormat="1" ht="21.95" customHeight="1">
      <c r="A24" s="158" t="s">
        <v>23</v>
      </c>
      <c r="B24" s="82" t="s">
        <v>24</v>
      </c>
      <c r="C24" s="161" t="s">
        <v>55</v>
      </c>
      <c r="D24" s="162"/>
      <c r="E24" s="83">
        <v>89800</v>
      </c>
      <c r="F24" s="84">
        <v>90000</v>
      </c>
      <c r="G24" s="84">
        <v>88000</v>
      </c>
      <c r="H24" s="85">
        <f t="shared" si="1"/>
        <v>88000</v>
      </c>
    </row>
    <row r="25" spans="1:12" s="5" customFormat="1" ht="21.95" customHeight="1">
      <c r="A25" s="159"/>
      <c r="B25" s="19" t="s">
        <v>77</v>
      </c>
      <c r="C25" s="103" t="s">
        <v>64</v>
      </c>
      <c r="D25" s="104"/>
      <c r="E25" s="16">
        <v>55000</v>
      </c>
      <c r="F25" s="18">
        <v>56500</v>
      </c>
      <c r="G25" s="18">
        <v>56000</v>
      </c>
      <c r="H25" s="60">
        <f t="shared" si="1"/>
        <v>55000</v>
      </c>
    </row>
    <row r="26" spans="1:12" s="5" customFormat="1" ht="21.95" customHeight="1">
      <c r="A26" s="159"/>
      <c r="B26" s="19" t="s">
        <v>25</v>
      </c>
      <c r="C26" s="103" t="s">
        <v>55</v>
      </c>
      <c r="D26" s="104"/>
      <c r="E26" s="16">
        <v>60000</v>
      </c>
      <c r="F26" s="18">
        <v>59000</v>
      </c>
      <c r="G26" s="18">
        <v>62000</v>
      </c>
      <c r="H26" s="60">
        <f t="shared" si="1"/>
        <v>59000</v>
      </c>
      <c r="L26" s="54"/>
    </row>
    <row r="27" spans="1:12" s="5" customFormat="1" ht="21.95" customHeight="1">
      <c r="A27" s="159"/>
      <c r="B27" s="19" t="s">
        <v>26</v>
      </c>
      <c r="C27" s="103" t="s">
        <v>55</v>
      </c>
      <c r="D27" s="104"/>
      <c r="E27" s="16">
        <v>14500</v>
      </c>
      <c r="F27" s="18">
        <v>14000</v>
      </c>
      <c r="G27" s="18">
        <v>14300</v>
      </c>
      <c r="H27" s="60">
        <f t="shared" si="1"/>
        <v>14000</v>
      </c>
    </row>
    <row r="28" spans="1:12" s="12" customFormat="1" ht="21.95" customHeight="1">
      <c r="A28" s="160"/>
      <c r="B28" s="56" t="s">
        <v>78</v>
      </c>
      <c r="C28" s="105" t="s">
        <v>54</v>
      </c>
      <c r="D28" s="106"/>
      <c r="E28" s="36">
        <v>2500</v>
      </c>
      <c r="F28" s="38">
        <v>2750</v>
      </c>
      <c r="G28" s="38">
        <v>2900</v>
      </c>
      <c r="H28" s="60">
        <f t="shared" si="1"/>
        <v>2500</v>
      </c>
    </row>
    <row r="29" spans="1:12" s="5" customFormat="1" ht="21.95" customHeight="1">
      <c r="A29" s="151" t="s">
        <v>37</v>
      </c>
      <c r="B29" s="152"/>
      <c r="C29" s="152"/>
      <c r="D29" s="152"/>
      <c r="E29" s="152"/>
      <c r="F29" s="152"/>
      <c r="G29" s="152"/>
      <c r="H29" s="153"/>
    </row>
    <row r="30" spans="1:12" s="5" customFormat="1" ht="21.95" customHeight="1">
      <c r="A30" s="154" t="s">
        <v>27</v>
      </c>
      <c r="B30" s="22" t="s">
        <v>28</v>
      </c>
      <c r="C30" s="94" t="s">
        <v>14</v>
      </c>
      <c r="D30" s="95"/>
      <c r="E30" s="24">
        <v>48600</v>
      </c>
      <c r="F30" s="25">
        <v>50000</v>
      </c>
      <c r="G30" s="25">
        <v>47000</v>
      </c>
      <c r="H30" s="51">
        <f t="shared" ref="H30:H36" si="2">MIN(E30:G30)</f>
        <v>47000</v>
      </c>
    </row>
    <row r="31" spans="1:12" s="5" customFormat="1" ht="21.95" customHeight="1">
      <c r="A31" s="155"/>
      <c r="B31" s="22" t="s">
        <v>29</v>
      </c>
      <c r="C31" s="94" t="s">
        <v>14</v>
      </c>
      <c r="D31" s="95"/>
      <c r="E31" s="24">
        <v>36600</v>
      </c>
      <c r="F31" s="25">
        <v>36000</v>
      </c>
      <c r="G31" s="25">
        <v>37000</v>
      </c>
      <c r="H31" s="51">
        <f t="shared" si="2"/>
        <v>36000</v>
      </c>
    </row>
    <row r="32" spans="1:12" s="5" customFormat="1" ht="21.95" customHeight="1">
      <c r="A32" s="155"/>
      <c r="B32" s="22" t="s">
        <v>30</v>
      </c>
      <c r="C32" s="94" t="s">
        <v>14</v>
      </c>
      <c r="D32" s="95"/>
      <c r="E32" s="24">
        <v>36000</v>
      </c>
      <c r="F32" s="25">
        <v>37200</v>
      </c>
      <c r="G32" s="25">
        <v>37000</v>
      </c>
      <c r="H32" s="51">
        <f t="shared" si="2"/>
        <v>36000</v>
      </c>
    </row>
    <row r="33" spans="1:8" s="5" customFormat="1" ht="21.95" customHeight="1">
      <c r="A33" s="155"/>
      <c r="B33" s="22" t="s">
        <v>32</v>
      </c>
      <c r="C33" s="94" t="s">
        <v>47</v>
      </c>
      <c r="D33" s="95"/>
      <c r="E33" s="24">
        <v>4500</v>
      </c>
      <c r="F33" s="25">
        <v>5200</v>
      </c>
      <c r="G33" s="25">
        <v>5000</v>
      </c>
      <c r="H33" s="51">
        <f t="shared" si="2"/>
        <v>4500</v>
      </c>
    </row>
    <row r="34" spans="1:8" s="5" customFormat="1" ht="21.95" customHeight="1">
      <c r="A34" s="155"/>
      <c r="B34" s="22" t="s">
        <v>33</v>
      </c>
      <c r="C34" s="94" t="s">
        <v>34</v>
      </c>
      <c r="D34" s="95"/>
      <c r="E34" s="24">
        <v>77600</v>
      </c>
      <c r="F34" s="25">
        <v>78000</v>
      </c>
      <c r="G34" s="25">
        <v>76000</v>
      </c>
      <c r="H34" s="51">
        <f t="shared" si="2"/>
        <v>76000</v>
      </c>
    </row>
    <row r="35" spans="1:8" s="5" customFormat="1" ht="21.95" customHeight="1">
      <c r="A35" s="155"/>
      <c r="B35" s="22" t="s">
        <v>35</v>
      </c>
      <c r="C35" s="94" t="s">
        <v>34</v>
      </c>
      <c r="D35" s="95"/>
      <c r="E35" s="24">
        <v>77600</v>
      </c>
      <c r="F35" s="25">
        <v>78000</v>
      </c>
      <c r="G35" s="25">
        <v>76000</v>
      </c>
      <c r="H35" s="51">
        <f t="shared" si="2"/>
        <v>76000</v>
      </c>
    </row>
    <row r="36" spans="1:8" s="5" customFormat="1" ht="21.95" customHeight="1">
      <c r="A36" s="156"/>
      <c r="B36" s="86" t="s">
        <v>65</v>
      </c>
      <c r="C36" s="157" t="s">
        <v>47</v>
      </c>
      <c r="D36" s="157"/>
      <c r="E36" s="87">
        <v>15000</v>
      </c>
      <c r="F36" s="88">
        <v>16000</v>
      </c>
      <c r="G36" s="88">
        <v>16700</v>
      </c>
      <c r="H36" s="52">
        <f t="shared" si="2"/>
        <v>15000</v>
      </c>
    </row>
    <row r="37" spans="1:8">
      <c r="E37" s="2"/>
      <c r="F37" s="1"/>
      <c r="G37" s="1"/>
      <c r="H37" s="3"/>
    </row>
    <row r="38" spans="1:8">
      <c r="E38" s="2"/>
      <c r="F38" s="1"/>
      <c r="G38" s="1"/>
      <c r="H38" s="3"/>
    </row>
    <row r="39" spans="1:8">
      <c r="E39" s="2"/>
      <c r="F39" s="1"/>
      <c r="G39" s="1"/>
      <c r="H39" s="3"/>
    </row>
    <row r="40" spans="1:8">
      <c r="E40" s="2"/>
      <c r="F40" s="1"/>
      <c r="G40" s="1"/>
      <c r="H40" s="3"/>
    </row>
    <row r="41" spans="1:8">
      <c r="E41" s="2"/>
      <c r="F41" s="1"/>
      <c r="G41" s="1"/>
      <c r="H41" s="3"/>
    </row>
    <row r="42" spans="1:8">
      <c r="E42" s="2"/>
      <c r="F42" s="1"/>
      <c r="G42" s="1"/>
      <c r="H42" s="3"/>
    </row>
    <row r="43" spans="1:8">
      <c r="E43" s="2"/>
      <c r="F43" s="1"/>
      <c r="G43" s="1"/>
      <c r="H43" s="3"/>
    </row>
    <row r="44" spans="1:8">
      <c r="E44" s="2"/>
      <c r="F44" s="1"/>
      <c r="G44" s="1"/>
      <c r="H44" s="3"/>
    </row>
    <row r="45" spans="1:8">
      <c r="E45" s="2"/>
      <c r="F45" s="1"/>
      <c r="G45" s="1"/>
      <c r="H45" s="3"/>
    </row>
    <row r="46" spans="1:8">
      <c r="E46" s="2"/>
      <c r="F46" s="1"/>
      <c r="G46" s="1"/>
      <c r="H46" s="3"/>
    </row>
    <row r="47" spans="1:8">
      <c r="E47" s="2"/>
      <c r="F47" s="1"/>
      <c r="G47" s="1"/>
      <c r="H47" s="3"/>
    </row>
    <row r="48" spans="1:8">
      <c r="E48" s="2"/>
      <c r="F48" s="1"/>
      <c r="G48" s="1"/>
      <c r="H48" s="3"/>
    </row>
    <row r="49" spans="5:8">
      <c r="E49" s="2"/>
      <c r="F49" s="1"/>
      <c r="G49" s="1"/>
      <c r="H49" s="3"/>
    </row>
    <row r="50" spans="5:8">
      <c r="E50" s="2"/>
      <c r="F50" s="1"/>
      <c r="G50" s="1"/>
      <c r="H50" s="3"/>
    </row>
    <row r="51" spans="5:8">
      <c r="E51" s="2"/>
      <c r="F51" s="1"/>
      <c r="G51" s="1"/>
      <c r="H51" s="3"/>
    </row>
    <row r="52" spans="5:8">
      <c r="E52" s="2"/>
      <c r="F52" s="1"/>
      <c r="G52" s="1"/>
      <c r="H52" s="3"/>
    </row>
    <row r="53" spans="5:8">
      <c r="E53" s="2"/>
      <c r="F53" s="1"/>
      <c r="G53" s="1"/>
      <c r="H53" s="3"/>
    </row>
    <row r="54" spans="5:8">
      <c r="E54" s="2"/>
      <c r="F54" s="1"/>
      <c r="G54" s="1"/>
      <c r="H54" s="3"/>
    </row>
    <row r="55" spans="5:8">
      <c r="E55" s="2"/>
      <c r="F55" s="1"/>
      <c r="G55" s="1"/>
      <c r="H55" s="3"/>
    </row>
    <row r="56" spans="5:8">
      <c r="E56" s="2"/>
      <c r="F56" s="1"/>
      <c r="G56" s="1"/>
      <c r="H56" s="3"/>
    </row>
    <row r="57" spans="5:8">
      <c r="E57" s="2"/>
      <c r="F57" s="1"/>
      <c r="G57" s="1"/>
      <c r="H57" s="3"/>
    </row>
    <row r="58" spans="5:8">
      <c r="E58" s="2"/>
      <c r="F58" s="1"/>
      <c r="G58" s="1"/>
      <c r="H58" s="3"/>
    </row>
    <row r="59" spans="5:8">
      <c r="E59" s="2"/>
      <c r="F59" s="1"/>
      <c r="G59" s="1"/>
      <c r="H59" s="3"/>
    </row>
    <row r="60" spans="5:8">
      <c r="E60" s="2"/>
      <c r="F60" s="1"/>
      <c r="G60" s="1"/>
      <c r="H60" s="3"/>
    </row>
    <row r="61" spans="5:8">
      <c r="E61" s="2"/>
      <c r="F61" s="1"/>
      <c r="G61" s="1"/>
      <c r="H61" s="3"/>
    </row>
    <row r="62" spans="5:8">
      <c r="E62" s="1"/>
      <c r="F62" s="1"/>
      <c r="G62" s="1"/>
      <c r="H62" s="3"/>
    </row>
    <row r="63" spans="5:8">
      <c r="E63" s="1"/>
      <c r="F63" s="1"/>
      <c r="G63" s="1"/>
      <c r="H63" s="3"/>
    </row>
    <row r="64" spans="5:8">
      <c r="E64" s="1"/>
      <c r="F64" s="1"/>
      <c r="G64" s="1"/>
      <c r="H64" s="3"/>
    </row>
    <row r="65" spans="8:8">
      <c r="H65" s="3"/>
    </row>
    <row r="66" spans="8:8">
      <c r="H66" s="3"/>
    </row>
    <row r="67" spans="8:8">
      <c r="H67" s="3"/>
    </row>
    <row r="68" spans="8:8">
      <c r="H68" s="3"/>
    </row>
    <row r="69" spans="8:8">
      <c r="H69" s="3"/>
    </row>
    <row r="70" spans="8:8">
      <c r="H70" s="3"/>
    </row>
    <row r="71" spans="8:8">
      <c r="H71" s="3"/>
    </row>
    <row r="72" spans="8:8">
      <c r="H72" s="3"/>
    </row>
    <row r="73" spans="8:8">
      <c r="H73" s="3"/>
    </row>
    <row r="74" spans="8:8">
      <c r="H74" s="3"/>
    </row>
    <row r="75" spans="8:8">
      <c r="H75" s="3"/>
    </row>
    <row r="76" spans="8:8">
      <c r="H76" s="3"/>
    </row>
    <row r="77" spans="8:8">
      <c r="H77" s="3"/>
    </row>
    <row r="78" spans="8:8">
      <c r="H78" s="3"/>
    </row>
    <row r="79" spans="8:8">
      <c r="H79" s="3"/>
    </row>
    <row r="80" spans="8:8">
      <c r="H80" s="3"/>
    </row>
    <row r="81" spans="8:8">
      <c r="H81" s="3"/>
    </row>
  </sheetData>
  <mergeCells count="42">
    <mergeCell ref="A1:B1"/>
    <mergeCell ref="A2:H2"/>
    <mergeCell ref="A4:H4"/>
    <mergeCell ref="A5:A6"/>
    <mergeCell ref="B5:B6"/>
    <mergeCell ref="C5:D6"/>
    <mergeCell ref="E5:G5"/>
    <mergeCell ref="H5:H6"/>
    <mergeCell ref="A7:H7"/>
    <mergeCell ref="A8:A1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A18:A22"/>
    <mergeCell ref="C18:D18"/>
    <mergeCell ref="C19:D19"/>
    <mergeCell ref="C20:D20"/>
    <mergeCell ref="C21:D21"/>
    <mergeCell ref="C22:D22"/>
    <mergeCell ref="C23:D23"/>
    <mergeCell ref="A24:A28"/>
    <mergeCell ref="C24:D24"/>
    <mergeCell ref="C25:D25"/>
    <mergeCell ref="C26:D26"/>
    <mergeCell ref="C27:D27"/>
    <mergeCell ref="C28:D28"/>
    <mergeCell ref="A29:H29"/>
    <mergeCell ref="A30:A36"/>
    <mergeCell ref="C30:D30"/>
    <mergeCell ref="C31:D31"/>
    <mergeCell ref="C32:D32"/>
    <mergeCell ref="C33:D33"/>
    <mergeCell ref="C34:D34"/>
    <mergeCell ref="C35:D35"/>
    <mergeCell ref="C36:D36"/>
  </mergeCells>
  <phoneticPr fontId="1" type="noConversion"/>
  <printOptions horizontalCentered="1"/>
  <pageMargins left="0.2" right="0.2" top="0.79" bottom="0.79" header="0.31" footer="0.31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2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품목내역서</vt:lpstr>
      <vt:lpstr>단가비교</vt:lpstr>
      <vt:lpstr>단가비교!Print_Area</vt:lpstr>
      <vt:lpstr>품목내역서!Print_Area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CYT</dc:creator>
  <cp:lastModifiedBy>홍성현</cp:lastModifiedBy>
  <cp:revision>3</cp:revision>
  <dcterms:created xsi:type="dcterms:W3CDTF">2021-04-06T01:50:25Z</dcterms:created>
  <dcterms:modified xsi:type="dcterms:W3CDTF">2021-04-06T01:50:25Z</dcterms:modified>
  <cp:version>9.101.3.37697</cp:version>
</cp:coreProperties>
</file>