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1. 담당업무\1. 경영지원팀\★ 계약업무\★ 계약현황 정리\수의계약\2025\"/>
    </mc:Choice>
  </mc:AlternateContent>
  <xr:revisionPtr revIDLastSave="0" documentId="13_ncr:1_{0781BCA0-9A11-4A5D-8E93-066B3ACCCD0A}" xr6:coauthVersionLast="36" xr6:coauthVersionMax="36" xr10:uidLastSave="{00000000-0000-0000-0000-000000000000}"/>
  <bookViews>
    <workbookView xWindow="0" yWindow="0" windowWidth="19065" windowHeight="10440" tabRatio="758" xr2:uid="{00000000-000D-0000-FFFF-FFFF00000000}"/>
  </bookViews>
  <sheets>
    <sheet name="2025년도" sheetId="1" r:id="rId1"/>
    <sheet name="1" sheetId="67" r:id="rId2"/>
    <sheet name="2" sheetId="70" r:id="rId3"/>
    <sheet name="3" sheetId="71" r:id="rId4"/>
    <sheet name="4" sheetId="72" r:id="rId5"/>
    <sheet name="5" sheetId="63" r:id="rId6"/>
    <sheet name="6" sheetId="64" r:id="rId7"/>
    <sheet name="7" sheetId="65" r:id="rId8"/>
    <sheet name="8" sheetId="66" r:id="rId9"/>
    <sheet name="9" sheetId="62" r:id="rId10"/>
    <sheet name="10" sheetId="61" r:id="rId11"/>
    <sheet name="11" sheetId="59" r:id="rId12"/>
    <sheet name="12" sheetId="81" r:id="rId13"/>
    <sheet name="13" sheetId="75" r:id="rId14"/>
    <sheet name="14" sheetId="82" r:id="rId15"/>
    <sheet name="15" sheetId="76" r:id="rId16"/>
    <sheet name="16" sheetId="77" r:id="rId17"/>
    <sheet name="17" sheetId="83" r:id="rId18"/>
    <sheet name="18" sheetId="84" r:id="rId19"/>
  </sheets>
  <definedNames>
    <definedName name="_xlnm._FilterDatabase" localSheetId="0" hidden="1">'2025년도'!$A$4:$Y$4</definedName>
    <definedName name="_xlnm.Print_Area" localSheetId="0">'2025년도'!$A$1:$H$4</definedName>
    <definedName name="_xlnm.Print_Titles" localSheetId="0">'2025년도'!$1:$4</definedName>
  </definedNames>
  <calcPr calcId="191029"/>
</workbook>
</file>

<file path=xl/calcChain.xml><?xml version="1.0" encoding="utf-8"?>
<calcChain xmlns="http://schemas.openxmlformats.org/spreadsheetml/2006/main">
  <c r="B3" i="62" l="1"/>
  <c r="B8" i="62" l="1"/>
  <c r="B3" i="61"/>
  <c r="E4" i="77"/>
  <c r="E5" i="77" s="1"/>
  <c r="E4" i="84"/>
  <c r="B5" i="77" l="1"/>
  <c r="E5" i="84"/>
  <c r="B10" i="84"/>
  <c r="B8" i="84"/>
  <c r="B3" i="84"/>
  <c r="E4" i="83"/>
  <c r="B5" i="83" s="1"/>
  <c r="B8" i="83"/>
  <c r="B3" i="83"/>
  <c r="B8" i="77"/>
  <c r="B10" i="77"/>
  <c r="B8" i="76"/>
  <c r="E4" i="76"/>
  <c r="E5" i="76" s="1"/>
  <c r="B10" i="76"/>
  <c r="B10" i="75"/>
  <c r="B8" i="75"/>
  <c r="E4" i="75"/>
  <c r="E5" i="75" s="1"/>
  <c r="B10" i="82"/>
  <c r="E5" i="82"/>
  <c r="B8" i="82"/>
  <c r="B8" i="81"/>
  <c r="B10" i="81"/>
  <c r="E4" i="81"/>
  <c r="E5" i="81" s="1"/>
  <c r="B8" i="67"/>
  <c r="B8" i="70"/>
  <c r="B8" i="71"/>
  <c r="B8" i="72"/>
  <c r="B8" i="63"/>
  <c r="B8" i="64"/>
  <c r="B8" i="65"/>
  <c r="B8" i="66"/>
  <c r="B8" i="61"/>
  <c r="B8" i="59"/>
  <c r="E4" i="59"/>
  <c r="E5" i="59" s="1"/>
  <c r="B5" i="76" l="1"/>
  <c r="B5" i="84"/>
  <c r="E5" i="83"/>
  <c r="B10" i="62"/>
  <c r="E4" i="62"/>
  <c r="E5" i="62" s="1"/>
  <c r="E5" i="61"/>
  <c r="B10" i="61"/>
  <c r="E4" i="66"/>
  <c r="E5" i="66"/>
  <c r="B10" i="65"/>
  <c r="E4" i="65"/>
  <c r="E5" i="65" s="1"/>
  <c r="E4" i="64"/>
  <c r="E5" i="64" s="1"/>
  <c r="B10" i="64"/>
  <c r="E4" i="63"/>
  <c r="E4" i="72"/>
  <c r="E5" i="72"/>
  <c r="B10" i="70"/>
  <c r="E4" i="70"/>
  <c r="E4" i="67" l="1"/>
  <c r="E5" i="67" s="1"/>
  <c r="B3" i="71" l="1"/>
  <c r="B5" i="82"/>
  <c r="B3" i="77" l="1"/>
  <c r="B3" i="67"/>
  <c r="B3" i="76" l="1"/>
  <c r="B3" i="82"/>
  <c r="B3" i="75"/>
  <c r="B3" i="81"/>
  <c r="B10" i="59"/>
  <c r="B3" i="59"/>
  <c r="B10" i="66" l="1"/>
  <c r="B3" i="66"/>
  <c r="B3" i="65"/>
  <c r="B3" i="64"/>
  <c r="B10" i="63" l="1"/>
  <c r="E5" i="63"/>
  <c r="B3" i="63" l="1"/>
  <c r="B10" i="72"/>
  <c r="B3" i="72"/>
  <c r="B10" i="71"/>
  <c r="B3" i="70"/>
  <c r="E5" i="70"/>
  <c r="B10" i="67"/>
  <c r="B5" i="81" l="1"/>
  <c r="B5" i="75" l="1"/>
  <c r="B5" i="59" l="1"/>
  <c r="B5" i="62"/>
  <c r="B5" i="61"/>
  <c r="B5" i="66"/>
  <c r="B5" i="65"/>
  <c r="B5" i="64"/>
  <c r="B5" i="63"/>
  <c r="B5" i="72"/>
  <c r="B5" i="71"/>
  <c r="B5" i="70"/>
  <c r="B5" i="67"/>
</calcChain>
</file>

<file path=xl/sharedStrings.xml><?xml version="1.0" encoding="utf-8"?>
<sst xmlns="http://schemas.openxmlformats.org/spreadsheetml/2006/main" count="516" uniqueCount="134">
  <si>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</si>
  <si>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</si>
  <si>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</si>
  <si>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</si>
  <si>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</si>
  <si>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</si>
  <si>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</si>
  <si>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</si>
  <si>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</si>
  <si>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</si>
  <si>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</si>
  <si>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</si>
  <si>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</si>
  <si>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</si>
  <si>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</si>
  <si>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</si>
  <si>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</si>
  <si>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</si>
  <si>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</si>
  <si>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</si>
  <si>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</si>
  <si>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</si>
  <si>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통영케이블카</t>
    <phoneticPr fontId="4" type="noConversion"/>
  </si>
  <si>
    <t>시작일자</t>
    <phoneticPr fontId="4" type="noConversion"/>
  </si>
  <si>
    <t>종료일자</t>
    <phoneticPr fontId="4" type="noConversion"/>
  </si>
  <si>
    <t>수의계약</t>
    <phoneticPr fontId="4" type="noConversion"/>
  </si>
  <si>
    <t>수의계약</t>
    <phoneticPr fontId="4" type="noConversion"/>
  </si>
  <si>
    <t>「지방계약법 시행령」 제25조 등 관계법령</t>
    <phoneticPr fontId="4" type="noConversion"/>
  </si>
  <si>
    <t>수의계약</t>
    <phoneticPr fontId="4" type="noConversion"/>
  </si>
  <si>
    <t>「지방계약법 시행령」 제25조 등 관계법령</t>
    <phoneticPr fontId="4" type="noConversion"/>
  </si>
  <si>
    <t>디피랑</t>
    <phoneticPr fontId="4" type="noConversion"/>
  </si>
  <si>
    <t>물품</t>
    <phoneticPr fontId="4" type="noConversion"/>
  </si>
  <si>
    <t>통영관광개발공사</t>
    <phoneticPr fontId="4" type="noConversion"/>
  </si>
  <si>
    <t>통영케이블카</t>
    <phoneticPr fontId="4" type="noConversion"/>
  </si>
  <si>
    <t>공사</t>
    <phoneticPr fontId="4" type="noConversion"/>
  </si>
  <si>
    <t>2025년 3분기 수의계약현황</t>
    <phoneticPr fontId="4" type="noConversion"/>
  </si>
  <si>
    <t>통영케이블카 부채 제작</t>
    <phoneticPr fontId="4" type="noConversion"/>
  </si>
  <si>
    <t>통영케이블카 상부역사 구동활차 베어링 교체 공사</t>
    <phoneticPr fontId="4" type="noConversion"/>
  </si>
  <si>
    <t>디피랑 하계 근무복 구입</t>
    <phoneticPr fontId="4" type="noConversion"/>
  </si>
  <si>
    <t>케이블카 상부 구동활차 키 및 차량용 도어링크 구입</t>
    <phoneticPr fontId="4" type="noConversion"/>
  </si>
  <si>
    <t>디피랑 팩레이저 조명 구입</t>
    <phoneticPr fontId="4" type="noConversion"/>
  </si>
  <si>
    <t>욕지섬모노레일 피뢰기 및 접지선 교체</t>
    <phoneticPr fontId="4" type="noConversion"/>
  </si>
  <si>
    <t>디피랑 팔찌 입장권 구입</t>
    <phoneticPr fontId="4" type="noConversion"/>
  </si>
  <si>
    <t>케이블카 하부역사 지붕 보수 공사</t>
    <phoneticPr fontId="4" type="noConversion"/>
  </si>
  <si>
    <t>디피랑 4K HDMI 광연장기 구입</t>
    <phoneticPr fontId="4" type="noConversion"/>
  </si>
  <si>
    <t>욕지섬모노레일 손해배상소송 감정보고서 기술분석 용역</t>
    <phoneticPr fontId="4" type="noConversion"/>
  </si>
  <si>
    <t>케이블카 중간지주 리프트 방호울 교체 공사</t>
    <phoneticPr fontId="4" type="noConversion"/>
  </si>
  <si>
    <t>상부역사 야외용 원목 테이블 교체</t>
    <phoneticPr fontId="4" type="noConversion"/>
  </si>
  <si>
    <t>하부역사 철골 도장공사</t>
    <phoneticPr fontId="4" type="noConversion"/>
  </si>
  <si>
    <t>케이블카 상부역사 PIT층 데크철골 및 계단 도장공사</t>
    <phoneticPr fontId="4" type="noConversion"/>
  </si>
  <si>
    <t>케이블카 상부역사 스카이워크 지붕 판넬 도장공사</t>
    <phoneticPr fontId="4" type="noConversion"/>
  </si>
  <si>
    <t>케이블카 차량 관련 부품 2축 기어캡 구입</t>
    <phoneticPr fontId="4" type="noConversion"/>
  </si>
  <si>
    <t>기프트인포 주식회사</t>
    <phoneticPr fontId="4" type="noConversion"/>
  </si>
  <si>
    <t>물품</t>
    <phoneticPr fontId="4" type="noConversion"/>
  </si>
  <si>
    <t>기획혁신실</t>
    <phoneticPr fontId="4" type="noConversion"/>
  </si>
  <si>
    <t>김논산, 김형택</t>
    <phoneticPr fontId="4" type="noConversion"/>
  </si>
  <si>
    <t>서울특별시 중구 퇴계로45길 22-24(충무로5가) 대박빌딩 6,7,8층</t>
    <phoneticPr fontId="4" type="noConversion"/>
  </si>
  <si>
    <t>관광사업부</t>
    <phoneticPr fontId="4" type="noConversion"/>
  </si>
  <si>
    <t>공사</t>
    <phoneticPr fontId="4" type="noConversion"/>
  </si>
  <si>
    <t>아이언앤디㈜</t>
    <phoneticPr fontId="4" type="noConversion"/>
  </si>
  <si>
    <t>김헌일</t>
    <phoneticPr fontId="4" type="noConversion"/>
  </si>
  <si>
    <t>서울특별시양천구오목로50길35,동양빌딩5층</t>
    <phoneticPr fontId="4" type="noConversion"/>
  </si>
  <si>
    <t>문화시설부</t>
    <phoneticPr fontId="4" type="noConversion"/>
  </si>
  <si>
    <t>티엔에프(TNF) 통영점</t>
    <phoneticPr fontId="4" type="noConversion"/>
  </si>
  <si>
    <t>경상남도 통영시 중앙로 321, 101호</t>
    <phoneticPr fontId="4" type="noConversion"/>
  </si>
  <si>
    <t>임계임</t>
    <phoneticPr fontId="4" type="noConversion"/>
  </si>
  <si>
    <t>지제이테크</t>
    <phoneticPr fontId="4" type="noConversion"/>
  </si>
  <si>
    <t>인천광역시 남동구 은청로 4-7 B동 3충 330호</t>
    <phoneticPr fontId="4" type="noConversion"/>
  </si>
  <si>
    <t>임규목</t>
    <phoneticPr fontId="4" type="noConversion"/>
  </si>
  <si>
    <t>2025.08.06</t>
    <phoneticPr fontId="4" type="noConversion"/>
  </si>
  <si>
    <t>2025.07.11</t>
    <phoneticPr fontId="4" type="noConversion"/>
  </si>
  <si>
    <t>2025.07.15</t>
    <phoneticPr fontId="4" type="noConversion"/>
  </si>
  <si>
    <t>2025.07.21</t>
    <phoneticPr fontId="4" type="noConversion"/>
  </si>
  <si>
    <t>기획혁신실</t>
    <phoneticPr fontId="4" type="noConversion"/>
  </si>
  <si>
    <t>제이에스앤</t>
    <phoneticPr fontId="4" type="noConversion"/>
  </si>
  <si>
    <t>김지수</t>
    <phoneticPr fontId="4" type="noConversion"/>
  </si>
  <si>
    <t>경상남도 양산시 어실로 270(어곡동)</t>
    <phoneticPr fontId="4" type="noConversion"/>
  </si>
  <si>
    <t>주식회사 굿모닝전기</t>
    <phoneticPr fontId="4" type="noConversion"/>
  </si>
  <si>
    <t>2025.08.18</t>
    <phoneticPr fontId="4" type="noConversion"/>
  </si>
  <si>
    <t>통영욕지섬모노레일</t>
  </si>
  <si>
    <t>통영욕지섬모노레일</t>
    <phoneticPr fontId="4" type="noConversion"/>
  </si>
  <si>
    <t>경상남도 통영시 미나리길 46, 101호(무전동)</t>
    <phoneticPr fontId="4" type="noConversion"/>
  </si>
  <si>
    <t>박성순</t>
    <phoneticPr fontId="4" type="noConversion"/>
  </si>
  <si>
    <t>2025.08.21</t>
    <phoneticPr fontId="4" type="noConversion"/>
  </si>
  <si>
    <t>곽혜주</t>
    <phoneticPr fontId="4" type="noConversion"/>
  </si>
  <si>
    <t>경기도 부천시 원미구 부천로 323, 6 층 605,606호</t>
    <phoneticPr fontId="4" type="noConversion"/>
  </si>
  <si>
    <t>제이텍 스크린</t>
    <phoneticPr fontId="4" type="noConversion"/>
  </si>
  <si>
    <t>㈜제이씨앤더블유</t>
    <phoneticPr fontId="4" type="noConversion"/>
  </si>
  <si>
    <t>경기도 부천시 길주로411번길 20, 춘의 디아크원 921호</t>
    <phoneticPr fontId="4" type="noConversion"/>
  </si>
  <si>
    <t>우종률</t>
    <phoneticPr fontId="4" type="noConversion"/>
  </si>
  <si>
    <t>2025.08.26</t>
    <phoneticPr fontId="4" type="noConversion"/>
  </si>
  <si>
    <t>2025.09.10</t>
    <phoneticPr fontId="4" type="noConversion"/>
  </si>
  <si>
    <t>(주)우승</t>
  </si>
  <si>
    <t>이경희</t>
    <phoneticPr fontId="4" type="noConversion"/>
  </si>
  <si>
    <t>경남 통영시 해평 4길12-1(봉평동)</t>
    <phoneticPr fontId="4" type="noConversion"/>
  </si>
  <si>
    <t>용역</t>
    <phoneticPr fontId="4" type="noConversion"/>
  </si>
  <si>
    <t>인제대학교산학협력단</t>
    <phoneticPr fontId="4" type="noConversion"/>
  </si>
  <si>
    <t>2025.08.29</t>
    <phoneticPr fontId="4" type="noConversion"/>
  </si>
  <si>
    <t>경상남도 김해시 인제로 197(어방동)</t>
    <phoneticPr fontId="4" type="noConversion"/>
  </si>
  <si>
    <t>손근용</t>
    <phoneticPr fontId="4" type="noConversion"/>
  </si>
  <si>
    <t>주식회사 도담</t>
    <phoneticPr fontId="4" type="noConversion"/>
  </si>
  <si>
    <t>박향주</t>
    <phoneticPr fontId="4" type="noConversion"/>
  </si>
  <si>
    <t>경상남도 통영시 멘데산업길 5, 2층(정량동)</t>
    <phoneticPr fontId="4" type="noConversion"/>
  </si>
  <si>
    <t>서준디자인</t>
    <phoneticPr fontId="4" type="noConversion"/>
  </si>
  <si>
    <t>2025.09.10</t>
    <phoneticPr fontId="4" type="noConversion"/>
  </si>
  <si>
    <t>2025.09.11</t>
    <phoneticPr fontId="4" type="noConversion"/>
  </si>
  <si>
    <t>경상남도 거제시 연초면 송정1길 71-12</t>
    <phoneticPr fontId="4" type="noConversion"/>
  </si>
  <si>
    <t>정영섭</t>
    <phoneticPr fontId="4" type="noConversion"/>
  </si>
  <si>
    <t>진성개발</t>
    <phoneticPr fontId="4" type="noConversion"/>
  </si>
  <si>
    <t>2025.09.12</t>
    <phoneticPr fontId="4" type="noConversion"/>
  </si>
  <si>
    <t>경영지원부</t>
    <phoneticPr fontId="4" type="noConversion"/>
  </si>
  <si>
    <t>경남 통영시 광도면 노산2길 76</t>
    <phoneticPr fontId="4" type="noConversion"/>
  </si>
  <si>
    <t>성동진</t>
    <phoneticPr fontId="4" type="noConversion"/>
  </si>
  <si>
    <t>공간씨엔아이(주)</t>
  </si>
  <si>
    <t>권재훈</t>
    <phoneticPr fontId="4" type="noConversion"/>
  </si>
  <si>
    <t>에이스건설</t>
    <phoneticPr fontId="4" type="noConversion"/>
  </si>
  <si>
    <t>경상남도 통영시 광도면 노산길 128</t>
    <phoneticPr fontId="4" type="noConversion"/>
  </si>
  <si>
    <t>양미옥</t>
    <phoneticPr fontId="4" type="noConversion"/>
  </si>
  <si>
    <t>버티컬 세븐 코리아</t>
  </si>
  <si>
    <t>김성현</t>
    <phoneticPr fontId="4" type="noConversion"/>
  </si>
  <si>
    <t>경상남도 통영시 데메4길 68, 201호(도남동, 성원상가)</t>
    <phoneticPr fontId="4" type="noConversion"/>
  </si>
  <si>
    <t>만수산업</t>
    <phoneticPr fontId="4" type="noConversion"/>
  </si>
  <si>
    <t>만수산업</t>
    <phoneticPr fontId="4" type="noConversion"/>
  </si>
  <si>
    <t>이만수</t>
    <phoneticPr fontId="4" type="noConversion"/>
  </si>
  <si>
    <t>창원시 마산합포구 유산군령로 184-32</t>
    <phoneticPr fontId="4" type="noConversion"/>
  </si>
  <si>
    <t>나산기계 주식회사</t>
    <phoneticPr fontId="4" type="noConversion"/>
  </si>
  <si>
    <t>유병화</t>
    <phoneticPr fontId="4" type="noConversion"/>
  </si>
  <si>
    <t xml:space="preserve">  </t>
    <phoneticPr fontId="4" type="noConversion"/>
  </si>
  <si>
    <t>인천광역시 남동구 고잔동 653-6번지</t>
    <phoneticPr fontId="4" type="noConversion"/>
  </si>
  <si>
    <t>2025.09.26</t>
    <phoneticPr fontId="4" type="noConversion"/>
  </si>
  <si>
    <t>2025.09.25</t>
    <phoneticPr fontId="4" type="noConversion"/>
  </si>
  <si>
    <t>케이블카 하부역사 외부매점 환경개선공사</t>
  </si>
  <si>
    <t>경상남도 통영시 멘데산업길 5, 2층 202호</t>
    <phoneticPr fontId="4" type="noConversion"/>
  </si>
  <si>
    <t>케이블카 내 차선도색 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</si>
</sst>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4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6" borderId="8" applyNumberFormat="0" applyAlignment="0" applyProtection="0">
      <alignment vertical="center"/>
    </xf>
    <xf numFmtId="0" fontId="36" fillId="7" borderId="9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8" borderId="1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" fillId="9" borderId="12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3" fontId="8" fillId="0" borderId="1" xfId="42" applyNumberFormat="1" applyFont="1" applyFill="1" applyBorder="1" applyAlignment="1">
      <alignment horizontal="right" vertical="center"/>
    </xf>
    <xf numFmtId="0" fontId="7" fillId="0" borderId="1" xfId="0" quotePrefix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quotePrefix="1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7" fillId="0" borderId="2" xfId="1" applyFont="1" applyFill="1" applyBorder="1" applyAlignment="1">
      <alignment horizontal="left" vertical="center"/>
    </xf>
    <xf numFmtId="41" fontId="7" fillId="0" borderId="3" xfId="1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2" xfId="0" quotePrefix="1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41" fontId="7" fillId="0" borderId="1" xfId="0" quotePrefix="1" applyNumberFormat="1" applyFont="1" applyFill="1" applyBorder="1" applyAlignment="1">
      <alignment horizontal="center" vertical="center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27"/>
  <sheetViews>
    <sheetView tabSelected="1" zoomScale="70" zoomScaleNormal="70" workbookViewId="0">
      <pane ySplit="4" topLeftCell="A5" activePane="bottomLeft" state="frozen"/>
      <selection pane="bottomLeft" activeCell="G9" sqref="G9"/>
    </sheetView>
  </sheetViews>
  <sheetFormatPr defaultColWidth="12.625" defaultRowHeight="24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2.125" style="32" bestFit="1" customWidth="1"/>
    <col min="6" max="6" width="18.875" style="4" bestFit="1" customWidth="1"/>
    <col min="7" max="7" width="30.625" style="4" customWidth="1"/>
    <col min="8" max="8" width="12.625" style="12"/>
    <col min="9" max="9" width="44.875" style="19" customWidth="1"/>
    <col min="10" max="25" width="12.625" style="20"/>
    <col min="26" max="16384" width="12.625" style="1"/>
  </cols>
  <sheetData>
    <row r="1" spans="1:25" ht="24" customHeight="1" x14ac:dyDescent="0.15">
      <c r="A1" s="5" t="s">
        <v>35</v>
      </c>
    </row>
    <row r="3" spans="1:25" s="2" customFormat="1" ht="24" customHeight="1" x14ac:dyDescent="0.15">
      <c r="A3" s="6" t="s">
        <v>0</v>
      </c>
      <c r="B3" s="3"/>
      <c r="C3" s="3"/>
      <c r="D3" s="3"/>
      <c r="E3" s="33"/>
      <c r="F3" s="3"/>
      <c r="G3" s="3"/>
      <c r="H3" s="13"/>
      <c r="I3" s="17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s="10" customFormat="1" ht="24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34" t="s">
        <v>4</v>
      </c>
      <c r="F4" s="9" t="s">
        <v>5</v>
      </c>
      <c r="G4" s="9" t="s">
        <v>6</v>
      </c>
      <c r="H4" s="14" t="s">
        <v>7</v>
      </c>
      <c r="I4" s="29" t="s">
        <v>20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s="18" customFormat="1" ht="24" customHeight="1" x14ac:dyDescent="0.15">
      <c r="A5" s="23">
        <v>1</v>
      </c>
      <c r="B5" s="39" t="s">
        <v>53</v>
      </c>
      <c r="C5" s="39" t="s">
        <v>54</v>
      </c>
      <c r="D5" s="30" t="s">
        <v>36</v>
      </c>
      <c r="E5" s="26">
        <v>8690000</v>
      </c>
      <c r="F5" s="24" t="s">
        <v>70</v>
      </c>
      <c r="G5" s="27" t="s">
        <v>52</v>
      </c>
      <c r="H5" s="25"/>
      <c r="I5" s="17"/>
    </row>
    <row r="6" spans="1:25" s="18" customFormat="1" ht="24" customHeight="1" x14ac:dyDescent="0.15">
      <c r="A6" s="23">
        <v>2</v>
      </c>
      <c r="B6" s="39" t="s">
        <v>58</v>
      </c>
      <c r="C6" s="39" t="s">
        <v>57</v>
      </c>
      <c r="D6" s="39" t="s">
        <v>37</v>
      </c>
      <c r="E6" s="26">
        <v>89333000</v>
      </c>
      <c r="F6" s="24" t="s">
        <v>71</v>
      </c>
      <c r="G6" s="27" t="s">
        <v>59</v>
      </c>
      <c r="H6" s="25"/>
      <c r="I6" s="17"/>
    </row>
    <row r="7" spans="1:25" s="18" customFormat="1" ht="24" customHeight="1" x14ac:dyDescent="0.15">
      <c r="A7" s="23">
        <v>3</v>
      </c>
      <c r="B7" s="39" t="s">
        <v>53</v>
      </c>
      <c r="C7" s="39" t="s">
        <v>62</v>
      </c>
      <c r="D7" s="39" t="s">
        <v>38</v>
      </c>
      <c r="E7" s="26">
        <v>1603800</v>
      </c>
      <c r="F7" s="24" t="s">
        <v>72</v>
      </c>
      <c r="G7" s="27" t="s">
        <v>63</v>
      </c>
      <c r="H7" s="25"/>
      <c r="I7" s="17"/>
    </row>
    <row r="8" spans="1:25" s="18" customFormat="1" ht="24" customHeight="1" x14ac:dyDescent="0.15">
      <c r="A8" s="23">
        <v>4</v>
      </c>
      <c r="B8" s="39" t="s">
        <v>53</v>
      </c>
      <c r="C8" s="39" t="s">
        <v>57</v>
      </c>
      <c r="D8" s="39" t="s">
        <v>39</v>
      </c>
      <c r="E8" s="26">
        <v>2057000</v>
      </c>
      <c r="F8" s="24" t="s">
        <v>69</v>
      </c>
      <c r="G8" s="27" t="s">
        <v>66</v>
      </c>
      <c r="H8" s="25"/>
      <c r="I8" s="17"/>
    </row>
    <row r="9" spans="1:25" s="18" customFormat="1" ht="24" customHeight="1" x14ac:dyDescent="0.15">
      <c r="A9" s="23">
        <v>5</v>
      </c>
      <c r="B9" s="39" t="s">
        <v>53</v>
      </c>
      <c r="C9" s="39" t="s">
        <v>62</v>
      </c>
      <c r="D9" s="39" t="s">
        <v>40</v>
      </c>
      <c r="E9" s="26">
        <v>5500000</v>
      </c>
      <c r="F9" s="24" t="s">
        <v>69</v>
      </c>
      <c r="G9" s="27" t="s">
        <v>74</v>
      </c>
      <c r="H9" s="25"/>
      <c r="I9" s="17"/>
    </row>
    <row r="10" spans="1:25" s="18" customFormat="1" ht="24" customHeight="1" x14ac:dyDescent="0.15">
      <c r="A10" s="39">
        <v>6</v>
      </c>
      <c r="B10" s="39" t="s">
        <v>58</v>
      </c>
      <c r="C10" s="39" t="s">
        <v>57</v>
      </c>
      <c r="D10" s="39" t="s">
        <v>41</v>
      </c>
      <c r="E10" s="26">
        <v>3361220</v>
      </c>
      <c r="F10" s="24" t="s">
        <v>78</v>
      </c>
      <c r="G10" s="27" t="s">
        <v>77</v>
      </c>
      <c r="H10" s="25"/>
      <c r="I10" s="17"/>
    </row>
    <row r="11" spans="1:25" s="18" customFormat="1" ht="24" customHeight="1" x14ac:dyDescent="0.15">
      <c r="A11" s="39">
        <v>7</v>
      </c>
      <c r="B11" s="39" t="s">
        <v>53</v>
      </c>
      <c r="C11" s="39" t="s">
        <v>62</v>
      </c>
      <c r="D11" s="39" t="s">
        <v>42</v>
      </c>
      <c r="E11" s="26">
        <v>3300000</v>
      </c>
      <c r="F11" s="24" t="s">
        <v>83</v>
      </c>
      <c r="G11" s="27" t="s">
        <v>86</v>
      </c>
      <c r="H11" s="25"/>
      <c r="I11" s="17"/>
    </row>
    <row r="12" spans="1:25" s="18" customFormat="1" ht="24" customHeight="1" x14ac:dyDescent="0.15">
      <c r="A12" s="39">
        <v>8</v>
      </c>
      <c r="B12" s="39" t="s">
        <v>53</v>
      </c>
      <c r="C12" s="39" t="s">
        <v>62</v>
      </c>
      <c r="D12" s="39" t="s">
        <v>44</v>
      </c>
      <c r="E12" s="26">
        <v>4180000</v>
      </c>
      <c r="F12" s="24" t="s">
        <v>90</v>
      </c>
      <c r="G12" s="27" t="s">
        <v>87</v>
      </c>
      <c r="H12" s="25"/>
      <c r="I12" s="17"/>
    </row>
    <row r="13" spans="1:25" s="18" customFormat="1" ht="24" customHeight="1" x14ac:dyDescent="0.15">
      <c r="A13" s="39">
        <v>9</v>
      </c>
      <c r="B13" s="39" t="s">
        <v>95</v>
      </c>
      <c r="C13" s="39" t="s">
        <v>57</v>
      </c>
      <c r="D13" s="39" t="s">
        <v>45</v>
      </c>
      <c r="E13" s="26">
        <v>8600000</v>
      </c>
      <c r="F13" s="24" t="s">
        <v>97</v>
      </c>
      <c r="G13" s="27" t="s">
        <v>96</v>
      </c>
      <c r="H13" s="25"/>
      <c r="I13" s="17"/>
    </row>
    <row r="14" spans="1:25" s="18" customFormat="1" ht="24" customHeight="1" x14ac:dyDescent="0.15">
      <c r="A14" s="39">
        <v>10</v>
      </c>
      <c r="B14" s="39" t="s">
        <v>58</v>
      </c>
      <c r="C14" s="39" t="s">
        <v>57</v>
      </c>
      <c r="D14" s="39" t="s">
        <v>43</v>
      </c>
      <c r="E14" s="26">
        <v>10530000</v>
      </c>
      <c r="F14" s="24" t="s">
        <v>91</v>
      </c>
      <c r="G14" s="27" t="s">
        <v>92</v>
      </c>
      <c r="H14" s="25"/>
      <c r="I14" s="17"/>
    </row>
    <row r="15" spans="1:25" s="18" customFormat="1" ht="24" customHeight="1" x14ac:dyDescent="0.15">
      <c r="A15" s="39">
        <v>11</v>
      </c>
      <c r="B15" s="39" t="s">
        <v>34</v>
      </c>
      <c r="C15" s="39" t="s">
        <v>57</v>
      </c>
      <c r="D15" s="39" t="s">
        <v>46</v>
      </c>
      <c r="E15" s="26">
        <v>4982400</v>
      </c>
      <c r="F15" s="24" t="s">
        <v>104</v>
      </c>
      <c r="G15" s="27" t="s">
        <v>100</v>
      </c>
      <c r="H15" s="25"/>
      <c r="I15" s="17"/>
    </row>
    <row r="16" spans="1:25" s="18" customFormat="1" ht="24" customHeight="1" x14ac:dyDescent="0.15">
      <c r="A16" s="39">
        <v>12</v>
      </c>
      <c r="B16" s="39" t="s">
        <v>31</v>
      </c>
      <c r="C16" s="39" t="s">
        <v>57</v>
      </c>
      <c r="D16" s="39" t="s">
        <v>47</v>
      </c>
      <c r="E16" s="26">
        <v>2376000</v>
      </c>
      <c r="F16" s="24" t="s">
        <v>105</v>
      </c>
      <c r="G16" s="27" t="s">
        <v>103</v>
      </c>
      <c r="H16" s="25"/>
      <c r="I16" s="17"/>
    </row>
    <row r="17" spans="1:25" s="18" customFormat="1" ht="24" customHeight="1" x14ac:dyDescent="0.15">
      <c r="A17" s="39">
        <v>13</v>
      </c>
      <c r="B17" s="39" t="s">
        <v>34</v>
      </c>
      <c r="C17" s="39" t="s">
        <v>110</v>
      </c>
      <c r="D17" s="39" t="s">
        <v>131</v>
      </c>
      <c r="E17" s="26">
        <v>2422800</v>
      </c>
      <c r="F17" s="24" t="s">
        <v>105</v>
      </c>
      <c r="G17" s="39" t="s">
        <v>113</v>
      </c>
      <c r="H17" s="25"/>
      <c r="I17" s="17"/>
    </row>
    <row r="18" spans="1:25" s="18" customFormat="1" ht="24" customHeight="1" x14ac:dyDescent="0.15">
      <c r="A18" s="39">
        <v>14</v>
      </c>
      <c r="B18" s="39" t="s">
        <v>34</v>
      </c>
      <c r="C18" s="39" t="s">
        <v>110</v>
      </c>
      <c r="D18" s="39" t="s">
        <v>48</v>
      </c>
      <c r="E18" s="26">
        <v>17454820</v>
      </c>
      <c r="F18" s="24" t="s">
        <v>109</v>
      </c>
      <c r="G18" s="27" t="s">
        <v>108</v>
      </c>
      <c r="H18" s="25"/>
      <c r="I18" s="17"/>
    </row>
    <row r="19" spans="1:25" s="18" customFormat="1" ht="24" customHeight="1" x14ac:dyDescent="0.15">
      <c r="A19" s="39">
        <v>15</v>
      </c>
      <c r="B19" s="39" t="s">
        <v>34</v>
      </c>
      <c r="C19" s="39" t="s">
        <v>57</v>
      </c>
      <c r="D19" s="39" t="s">
        <v>49</v>
      </c>
      <c r="E19" s="26">
        <v>17944200</v>
      </c>
      <c r="F19" s="24" t="s">
        <v>109</v>
      </c>
      <c r="G19" s="39" t="s">
        <v>115</v>
      </c>
      <c r="H19" s="25"/>
      <c r="I19" s="17"/>
    </row>
    <row r="20" spans="1:25" s="18" customFormat="1" ht="24" customHeight="1" x14ac:dyDescent="0.15">
      <c r="A20" s="39">
        <v>16</v>
      </c>
      <c r="B20" s="39" t="s">
        <v>34</v>
      </c>
      <c r="C20" s="39" t="s">
        <v>57</v>
      </c>
      <c r="D20" s="39" t="s">
        <v>50</v>
      </c>
      <c r="E20" s="37">
        <v>9479950</v>
      </c>
      <c r="F20" s="39" t="s">
        <v>109</v>
      </c>
      <c r="G20" s="39" t="s">
        <v>118</v>
      </c>
      <c r="H20" s="25"/>
      <c r="I20" s="17"/>
    </row>
    <row r="21" spans="1:25" s="18" customFormat="1" ht="24" customHeight="1" x14ac:dyDescent="0.15">
      <c r="A21" s="39">
        <v>17</v>
      </c>
      <c r="B21" s="39" t="s">
        <v>34</v>
      </c>
      <c r="C21" s="39" t="s">
        <v>110</v>
      </c>
      <c r="D21" s="39" t="s">
        <v>133</v>
      </c>
      <c r="E21" s="37">
        <v>5224000</v>
      </c>
      <c r="F21" s="39" t="s">
        <v>130</v>
      </c>
      <c r="G21" s="39" t="s">
        <v>121</v>
      </c>
      <c r="H21" s="25"/>
      <c r="I21" s="17"/>
    </row>
    <row r="22" spans="1:25" s="18" customFormat="1" ht="24" customHeight="1" x14ac:dyDescent="0.15">
      <c r="A22" s="39">
        <v>18</v>
      </c>
      <c r="B22" s="39" t="s">
        <v>31</v>
      </c>
      <c r="C22" s="39" t="s">
        <v>57</v>
      </c>
      <c r="D22" s="39" t="s">
        <v>51</v>
      </c>
      <c r="E22" s="37">
        <v>2601500</v>
      </c>
      <c r="F22" s="39" t="s">
        <v>129</v>
      </c>
      <c r="G22" s="39" t="s">
        <v>125</v>
      </c>
      <c r="H22" s="25"/>
      <c r="I22" s="17"/>
    </row>
    <row r="23" spans="1:25" s="2" customFormat="1" ht="24" customHeight="1" x14ac:dyDescent="0.15">
      <c r="A23" s="3"/>
      <c r="B23" s="3"/>
      <c r="C23" s="3"/>
      <c r="D23" s="3"/>
      <c r="E23" s="33"/>
      <c r="F23" s="3"/>
      <c r="G23" s="3"/>
      <c r="H23" s="13"/>
      <c r="I23" s="17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1:25" s="2" customFormat="1" ht="24" customHeight="1" x14ac:dyDescent="0.15">
      <c r="A24" s="3"/>
      <c r="B24" s="3"/>
      <c r="C24" s="3"/>
      <c r="D24" s="3"/>
      <c r="E24" s="33"/>
      <c r="F24" s="3"/>
      <c r="G24" s="3"/>
      <c r="H24" s="13"/>
      <c r="I24" s="17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</row>
    <row r="25" spans="1:25" s="2" customFormat="1" ht="24" customHeight="1" x14ac:dyDescent="0.15">
      <c r="A25" s="3"/>
      <c r="B25" s="3"/>
      <c r="C25" s="3"/>
      <c r="D25" s="3"/>
      <c r="E25" s="33"/>
      <c r="F25" s="3"/>
      <c r="G25" s="3"/>
      <c r="H25" s="13"/>
      <c r="I25" s="17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pans="1:25" s="2" customFormat="1" ht="24" customHeight="1" x14ac:dyDescent="0.15">
      <c r="A26" s="3"/>
      <c r="B26" s="3"/>
      <c r="C26" s="3"/>
      <c r="D26" s="3"/>
      <c r="E26" s="33"/>
      <c r="F26" s="3"/>
      <c r="G26" s="3"/>
      <c r="H26" s="13"/>
      <c r="I26" s="17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</row>
    <row r="27" spans="1:25" s="2" customFormat="1" ht="24" customHeight="1" x14ac:dyDescent="0.15">
      <c r="A27" s="3"/>
      <c r="B27" s="3"/>
      <c r="C27" s="3"/>
      <c r="D27" s="3"/>
      <c r="E27" s="33"/>
      <c r="F27" s="3"/>
      <c r="G27" s="3"/>
      <c r="H27" s="13"/>
      <c r="I27" s="17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8D7A-896D-4697-8FD6-866F761B93D2}">
  <dimension ref="A1:E12"/>
  <sheetViews>
    <sheetView zoomScaleNormal="100" workbookViewId="0">
      <selection activeCell="D10" sqref="D10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3" t="s">
        <v>1</v>
      </c>
      <c r="B2" s="67">
        <v>1</v>
      </c>
      <c r="C2" s="68"/>
      <c r="D2" s="68"/>
      <c r="E2" s="69"/>
    </row>
    <row r="3" spans="1:5" ht="18.75" customHeight="1" x14ac:dyDescent="0.15">
      <c r="A3" s="43" t="s">
        <v>8</v>
      </c>
      <c r="B3" s="61" t="str">
        <f>'2025년도'!D5</f>
        <v>통영케이블카 부채 제작</v>
      </c>
      <c r="C3" s="62"/>
      <c r="D3" s="62"/>
      <c r="E3" s="60"/>
    </row>
    <row r="4" spans="1:5" ht="18.75" x14ac:dyDescent="0.15">
      <c r="A4" s="43" t="s">
        <v>21</v>
      </c>
      <c r="B4" s="55">
        <v>9900000</v>
      </c>
      <c r="C4" s="56"/>
      <c r="D4" s="43" t="s">
        <v>17</v>
      </c>
      <c r="E4" s="35">
        <f>'2025년도'!E5</f>
        <v>8690000</v>
      </c>
    </row>
    <row r="5" spans="1:5" ht="18.75" x14ac:dyDescent="0.15">
      <c r="A5" s="43" t="s">
        <v>9</v>
      </c>
      <c r="B5" s="49">
        <f>E4/B4</f>
        <v>0.87777777777777777</v>
      </c>
      <c r="C5" s="49"/>
      <c r="D5" s="43" t="s">
        <v>4</v>
      </c>
      <c r="E5" s="35">
        <f>E4</f>
        <v>8690000</v>
      </c>
    </row>
    <row r="6" spans="1:5" ht="18.75" x14ac:dyDescent="0.15">
      <c r="A6" s="43" t="s">
        <v>10</v>
      </c>
      <c r="B6" s="57">
        <v>45849</v>
      </c>
      <c r="C6" s="45"/>
      <c r="D6" s="43" t="s">
        <v>23</v>
      </c>
      <c r="E6" s="24">
        <v>45849</v>
      </c>
    </row>
    <row r="7" spans="1:5" ht="18.75" x14ac:dyDescent="0.15">
      <c r="A7" s="43" t="s">
        <v>11</v>
      </c>
      <c r="B7" s="45" t="s">
        <v>25</v>
      </c>
      <c r="C7" s="45"/>
      <c r="D7" s="43" t="s">
        <v>24</v>
      </c>
      <c r="E7" s="24">
        <v>45869</v>
      </c>
    </row>
    <row r="8" spans="1:5" ht="18.75" x14ac:dyDescent="0.15">
      <c r="A8" s="43" t="s">
        <v>12</v>
      </c>
      <c r="B8" s="45" t="str">
        <f>'2025년도'!B5</f>
        <v>물품</v>
      </c>
      <c r="C8" s="45"/>
      <c r="D8" s="43" t="s">
        <v>18</v>
      </c>
      <c r="E8" s="24">
        <v>45854</v>
      </c>
    </row>
    <row r="9" spans="1:5" ht="18.75" x14ac:dyDescent="0.15">
      <c r="A9" s="58" t="s">
        <v>6</v>
      </c>
      <c r="B9" s="43" t="s">
        <v>13</v>
      </c>
      <c r="C9" s="43" t="s">
        <v>14</v>
      </c>
      <c r="D9" s="58" t="s">
        <v>15</v>
      </c>
      <c r="E9" s="58"/>
    </row>
    <row r="10" spans="1:5" ht="18.75" x14ac:dyDescent="0.15">
      <c r="A10" s="58"/>
      <c r="B10" s="70" t="str">
        <f>'2025년도'!G5</f>
        <v>기프트인포 주식회사</v>
      </c>
      <c r="C10" s="43" t="s">
        <v>55</v>
      </c>
      <c r="D10" s="59" t="s">
        <v>56</v>
      </c>
      <c r="E10" s="60"/>
    </row>
    <row r="11" spans="1:5" ht="18.75" customHeight="1" x14ac:dyDescent="0.15">
      <c r="A11" s="43" t="s">
        <v>19</v>
      </c>
      <c r="B11" s="63" t="s">
        <v>27</v>
      </c>
      <c r="C11" s="64"/>
      <c r="D11" s="64"/>
      <c r="E11" s="65"/>
    </row>
    <row r="12" spans="1:5" ht="18.75" x14ac:dyDescent="0.15">
      <c r="A12" s="22" t="s">
        <v>16</v>
      </c>
      <c r="B12" s="51" t="s">
        <v>73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7EF4-43FD-46D5-BE0E-040B61D0170A}">
  <dimension ref="A1:E12"/>
  <sheetViews>
    <sheetView zoomScaleNormal="100" workbookViewId="0">
      <selection activeCell="D16" sqref="D16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2</v>
      </c>
      <c r="C2" s="11"/>
      <c r="D2" s="11"/>
      <c r="E2" s="7"/>
    </row>
    <row r="3" spans="1:5" ht="18.75" customHeight="1" x14ac:dyDescent="0.15">
      <c r="A3" s="22" t="s">
        <v>8</v>
      </c>
      <c r="B3" s="46" t="str">
        <f>'2025년도'!D6</f>
        <v>통영케이블카 상부역사 구동활차 베어링 교체 공사</v>
      </c>
      <c r="C3" s="47"/>
      <c r="D3" s="47"/>
      <c r="E3" s="48"/>
    </row>
    <row r="4" spans="1:5" ht="18.75" x14ac:dyDescent="0.15">
      <c r="A4" s="22" t="s">
        <v>21</v>
      </c>
      <c r="B4" s="55">
        <v>90256000</v>
      </c>
      <c r="C4" s="56"/>
      <c r="D4" s="42" t="s">
        <v>17</v>
      </c>
      <c r="E4" s="35">
        <f>'2025년도'!E6</f>
        <v>89333000</v>
      </c>
    </row>
    <row r="5" spans="1:5" ht="18.75" x14ac:dyDescent="0.15">
      <c r="A5" s="22" t="s">
        <v>9</v>
      </c>
      <c r="B5" s="49">
        <f>E4/B4</f>
        <v>0.98977353306151394</v>
      </c>
      <c r="C5" s="49"/>
      <c r="D5" s="42" t="s">
        <v>4</v>
      </c>
      <c r="E5" s="35">
        <f>'2025년도'!E6</f>
        <v>89333000</v>
      </c>
    </row>
    <row r="6" spans="1:5" ht="18.75" x14ac:dyDescent="0.15">
      <c r="A6" s="22" t="s">
        <v>10</v>
      </c>
      <c r="B6" s="57">
        <v>45853</v>
      </c>
      <c r="C6" s="45"/>
      <c r="D6" s="42" t="s">
        <v>23</v>
      </c>
      <c r="E6" s="24">
        <v>45853</v>
      </c>
    </row>
    <row r="7" spans="1:5" ht="18.75" x14ac:dyDescent="0.15">
      <c r="A7" s="22" t="s">
        <v>11</v>
      </c>
      <c r="B7" s="45" t="s">
        <v>25</v>
      </c>
      <c r="C7" s="45"/>
      <c r="D7" s="23" t="s">
        <v>24</v>
      </c>
      <c r="E7" s="66">
        <v>45929</v>
      </c>
    </row>
    <row r="8" spans="1:5" ht="18.75" x14ac:dyDescent="0.15">
      <c r="A8" s="22" t="s">
        <v>12</v>
      </c>
      <c r="B8" s="45" t="str">
        <f>'2025년도'!B6</f>
        <v>공사</v>
      </c>
      <c r="C8" s="45"/>
      <c r="D8" s="23" t="s">
        <v>18</v>
      </c>
      <c r="E8" s="66">
        <v>45929</v>
      </c>
    </row>
    <row r="9" spans="1:5" ht="18.75" x14ac:dyDescent="0.15">
      <c r="A9" s="50" t="s">
        <v>6</v>
      </c>
      <c r="B9" s="23" t="s">
        <v>13</v>
      </c>
      <c r="C9" s="23" t="s">
        <v>14</v>
      </c>
      <c r="D9" s="58" t="s">
        <v>15</v>
      </c>
      <c r="E9" s="58"/>
    </row>
    <row r="10" spans="1:5" ht="18.75" x14ac:dyDescent="0.15">
      <c r="A10" s="50"/>
      <c r="B10" s="36" t="str">
        <f>'2025년도'!G6</f>
        <v>아이언앤디㈜</v>
      </c>
      <c r="C10" s="23" t="s">
        <v>60</v>
      </c>
      <c r="D10" s="59" t="s">
        <v>61</v>
      </c>
      <c r="E10" s="60"/>
    </row>
    <row r="11" spans="1:5" ht="18.75" customHeight="1" x14ac:dyDescent="0.15">
      <c r="A11" s="22" t="s">
        <v>19</v>
      </c>
      <c r="B11" s="52" t="s">
        <v>27</v>
      </c>
      <c r="C11" s="53"/>
      <c r="D11" s="53"/>
      <c r="E11" s="54"/>
    </row>
    <row r="12" spans="1:5" ht="18.75" x14ac:dyDescent="0.15">
      <c r="A12" s="22" t="s">
        <v>16</v>
      </c>
      <c r="B12" s="51" t="s">
        <v>22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FA998-A8B0-42B1-B63C-2C59EF65F40A}">
  <dimension ref="A1:E12"/>
  <sheetViews>
    <sheetView zoomScaleNormal="100" workbookViewId="0">
      <selection activeCell="D10" sqref="A4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3</v>
      </c>
      <c r="C2" s="11"/>
      <c r="D2" s="11"/>
      <c r="E2" s="7"/>
    </row>
    <row r="3" spans="1:5" ht="18.75" customHeight="1" x14ac:dyDescent="0.15">
      <c r="A3" s="22" t="s">
        <v>8</v>
      </c>
      <c r="B3" s="46" t="str">
        <f>'2025년도'!D7</f>
        <v>디피랑 하계 근무복 구입</v>
      </c>
      <c r="C3" s="47"/>
      <c r="D3" s="47"/>
      <c r="E3" s="48"/>
    </row>
    <row r="4" spans="1:5" ht="18.75" x14ac:dyDescent="0.15">
      <c r="A4" s="42" t="s">
        <v>21</v>
      </c>
      <c r="B4" s="55">
        <v>1980000</v>
      </c>
      <c r="C4" s="56"/>
      <c r="D4" s="42" t="s">
        <v>17</v>
      </c>
      <c r="E4" s="35">
        <v>1603800</v>
      </c>
    </row>
    <row r="5" spans="1:5" ht="18.75" x14ac:dyDescent="0.15">
      <c r="A5" s="42" t="s">
        <v>9</v>
      </c>
      <c r="B5" s="49">
        <f>E4/B4</f>
        <v>0.81</v>
      </c>
      <c r="C5" s="49"/>
      <c r="D5" s="42" t="s">
        <v>4</v>
      </c>
      <c r="E5" s="35">
        <v>1603800</v>
      </c>
    </row>
    <row r="6" spans="1:5" ht="18.75" x14ac:dyDescent="0.15">
      <c r="A6" s="42" t="s">
        <v>10</v>
      </c>
      <c r="B6" s="57">
        <v>45859</v>
      </c>
      <c r="C6" s="45"/>
      <c r="D6" s="42" t="s">
        <v>23</v>
      </c>
      <c r="E6" s="24">
        <v>45859</v>
      </c>
    </row>
    <row r="7" spans="1:5" ht="18.75" x14ac:dyDescent="0.15">
      <c r="A7" s="42" t="s">
        <v>11</v>
      </c>
      <c r="B7" s="45" t="s">
        <v>25</v>
      </c>
      <c r="C7" s="45"/>
      <c r="D7" s="42" t="s">
        <v>24</v>
      </c>
      <c r="E7" s="24">
        <v>45869</v>
      </c>
    </row>
    <row r="8" spans="1:5" ht="18.75" x14ac:dyDescent="0.15">
      <c r="A8" s="42" t="s">
        <v>12</v>
      </c>
      <c r="B8" s="45" t="str">
        <f>'2025년도'!B7</f>
        <v>물품</v>
      </c>
      <c r="C8" s="45"/>
      <c r="D8" s="42" t="s">
        <v>18</v>
      </c>
      <c r="E8" s="24">
        <v>45860</v>
      </c>
    </row>
    <row r="9" spans="1:5" ht="18.75" x14ac:dyDescent="0.15">
      <c r="A9" s="58" t="s">
        <v>6</v>
      </c>
      <c r="B9" s="42" t="s">
        <v>13</v>
      </c>
      <c r="C9" s="42" t="s">
        <v>14</v>
      </c>
      <c r="D9" s="58" t="s">
        <v>15</v>
      </c>
      <c r="E9" s="58"/>
    </row>
    <row r="10" spans="1:5" ht="18.75" x14ac:dyDescent="0.15">
      <c r="A10" s="58"/>
      <c r="B10" s="36" t="str">
        <f>'2025년도'!G7</f>
        <v>티엔에프(TNF) 통영점</v>
      </c>
      <c r="C10" s="42" t="s">
        <v>65</v>
      </c>
      <c r="D10" s="59" t="s">
        <v>64</v>
      </c>
      <c r="E10" s="60"/>
    </row>
    <row r="11" spans="1:5" ht="18.75" customHeight="1" x14ac:dyDescent="0.15">
      <c r="A11" s="22" t="s">
        <v>19</v>
      </c>
      <c r="B11" s="52" t="s">
        <v>29</v>
      </c>
      <c r="C11" s="53"/>
      <c r="D11" s="53"/>
      <c r="E11" s="54"/>
    </row>
    <row r="12" spans="1:5" ht="18.75" x14ac:dyDescent="0.15">
      <c r="A12" s="22" t="s">
        <v>16</v>
      </c>
      <c r="B12" s="51" t="s">
        <v>30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83BB-5159-49CE-84BF-A436B723E9CA}">
  <dimension ref="A1:E12"/>
  <sheetViews>
    <sheetView zoomScaleNormal="100" workbookViewId="0">
      <selection activeCell="D10" sqref="B4:E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4</v>
      </c>
      <c r="C2" s="11"/>
      <c r="D2" s="11"/>
      <c r="E2" s="7"/>
    </row>
    <row r="3" spans="1:5" ht="18.75" customHeight="1" x14ac:dyDescent="0.15">
      <c r="A3" s="22" t="s">
        <v>8</v>
      </c>
      <c r="B3" s="46" t="str">
        <f>'2025년도'!D8</f>
        <v>케이블카 상부 구동활차 키 및 차량용 도어링크 구입</v>
      </c>
      <c r="C3" s="47"/>
      <c r="D3" s="47"/>
      <c r="E3" s="48"/>
    </row>
    <row r="4" spans="1:5" ht="18.75" x14ac:dyDescent="0.15">
      <c r="A4" s="22" t="s">
        <v>21</v>
      </c>
      <c r="B4" s="55">
        <v>2100000</v>
      </c>
      <c r="C4" s="56"/>
      <c r="D4" s="42" t="s">
        <v>17</v>
      </c>
      <c r="E4" s="35">
        <f>'2025년도'!E8</f>
        <v>2057000</v>
      </c>
    </row>
    <row r="5" spans="1:5" ht="18.75" x14ac:dyDescent="0.15">
      <c r="A5" s="22" t="s">
        <v>9</v>
      </c>
      <c r="B5" s="49">
        <f>E4/B4</f>
        <v>0.97952380952380957</v>
      </c>
      <c r="C5" s="49"/>
      <c r="D5" s="42" t="s">
        <v>4</v>
      </c>
      <c r="E5" s="35">
        <f>E4</f>
        <v>2057000</v>
      </c>
    </row>
    <row r="6" spans="1:5" ht="18.75" x14ac:dyDescent="0.15">
      <c r="A6" s="22" t="s">
        <v>10</v>
      </c>
      <c r="B6" s="57">
        <v>45875</v>
      </c>
      <c r="C6" s="45"/>
      <c r="D6" s="42" t="s">
        <v>23</v>
      </c>
      <c r="E6" s="24">
        <v>45875</v>
      </c>
    </row>
    <row r="7" spans="1:5" ht="18.75" x14ac:dyDescent="0.15">
      <c r="A7" s="22" t="s">
        <v>11</v>
      </c>
      <c r="B7" s="45" t="s">
        <v>28</v>
      </c>
      <c r="C7" s="45"/>
      <c r="D7" s="42" t="s">
        <v>24</v>
      </c>
      <c r="E7" s="24">
        <v>45900</v>
      </c>
    </row>
    <row r="8" spans="1:5" ht="18.75" x14ac:dyDescent="0.15">
      <c r="A8" s="22" t="s">
        <v>12</v>
      </c>
      <c r="B8" s="45" t="str">
        <f>'2025년도'!B8</f>
        <v>물품</v>
      </c>
      <c r="C8" s="45"/>
      <c r="D8" s="42" t="s">
        <v>18</v>
      </c>
      <c r="E8" s="24">
        <v>45883</v>
      </c>
    </row>
    <row r="9" spans="1:5" ht="18.75" x14ac:dyDescent="0.15">
      <c r="A9" s="50" t="s">
        <v>6</v>
      </c>
      <c r="B9" s="42" t="s">
        <v>13</v>
      </c>
      <c r="C9" s="42" t="s">
        <v>14</v>
      </c>
      <c r="D9" s="58" t="s">
        <v>15</v>
      </c>
      <c r="E9" s="58"/>
    </row>
    <row r="10" spans="1:5" ht="18.75" x14ac:dyDescent="0.15">
      <c r="A10" s="50"/>
      <c r="B10" s="44" t="str">
        <f>'2025년도'!G8</f>
        <v>지제이테크</v>
      </c>
      <c r="C10" s="42" t="s">
        <v>68</v>
      </c>
      <c r="D10" s="59" t="s">
        <v>67</v>
      </c>
      <c r="E10" s="60"/>
    </row>
    <row r="11" spans="1:5" ht="18.75" customHeight="1" x14ac:dyDescent="0.15">
      <c r="A11" s="22" t="s">
        <v>19</v>
      </c>
      <c r="B11" s="52" t="s">
        <v>29</v>
      </c>
      <c r="C11" s="53"/>
      <c r="D11" s="53"/>
      <c r="E11" s="54"/>
    </row>
    <row r="12" spans="1:5" ht="18.75" x14ac:dyDescent="0.15">
      <c r="A12" s="22" t="s">
        <v>16</v>
      </c>
      <c r="B12" s="51" t="s">
        <v>22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3F8F-BD20-44AF-A810-B0E9B7170C36}">
  <dimension ref="A1:E12"/>
  <sheetViews>
    <sheetView zoomScaleNormal="100" workbookViewId="0">
      <selection activeCell="D9" sqref="B4:E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5</v>
      </c>
      <c r="C2" s="11"/>
      <c r="D2" s="11"/>
      <c r="E2" s="7"/>
    </row>
    <row r="3" spans="1:5" ht="18.75" customHeight="1" x14ac:dyDescent="0.15">
      <c r="A3" s="22" t="s">
        <v>8</v>
      </c>
      <c r="B3" s="46" t="str">
        <f>'2025년도'!D9</f>
        <v>디피랑 팩레이저 조명 구입</v>
      </c>
      <c r="C3" s="47"/>
      <c r="D3" s="47"/>
      <c r="E3" s="48"/>
    </row>
    <row r="4" spans="1:5" ht="18.75" x14ac:dyDescent="0.15">
      <c r="A4" s="22" t="s">
        <v>21</v>
      </c>
      <c r="B4" s="55">
        <v>6300000</v>
      </c>
      <c r="C4" s="56"/>
      <c r="D4" s="42" t="s">
        <v>17</v>
      </c>
      <c r="E4" s="35">
        <f>'2025년도'!E9</f>
        <v>5500000</v>
      </c>
    </row>
    <row r="5" spans="1:5" ht="18.75" x14ac:dyDescent="0.15">
      <c r="A5" s="22" t="s">
        <v>9</v>
      </c>
      <c r="B5" s="49">
        <f>E4/B4</f>
        <v>0.87301587301587302</v>
      </c>
      <c r="C5" s="49"/>
      <c r="D5" s="42" t="s">
        <v>4</v>
      </c>
      <c r="E5" s="35">
        <f>'2025년도'!E9</f>
        <v>5500000</v>
      </c>
    </row>
    <row r="6" spans="1:5" ht="18.75" x14ac:dyDescent="0.15">
      <c r="A6" s="22" t="s">
        <v>10</v>
      </c>
      <c r="B6" s="57">
        <v>45875</v>
      </c>
      <c r="C6" s="45"/>
      <c r="D6" s="42" t="s">
        <v>23</v>
      </c>
      <c r="E6" s="24">
        <v>45875</v>
      </c>
    </row>
    <row r="7" spans="1:5" ht="18.75" x14ac:dyDescent="0.15">
      <c r="A7" s="22" t="s">
        <v>11</v>
      </c>
      <c r="B7" s="45" t="s">
        <v>25</v>
      </c>
      <c r="C7" s="45"/>
      <c r="D7" s="42" t="s">
        <v>24</v>
      </c>
      <c r="E7" s="24">
        <v>45930</v>
      </c>
    </row>
    <row r="8" spans="1:5" ht="18.75" x14ac:dyDescent="0.15">
      <c r="A8" s="22" t="s">
        <v>12</v>
      </c>
      <c r="B8" s="45" t="str">
        <f>'2025년도'!B9</f>
        <v>물품</v>
      </c>
      <c r="C8" s="45"/>
      <c r="D8" s="42" t="s">
        <v>18</v>
      </c>
      <c r="E8" s="24">
        <v>45890</v>
      </c>
    </row>
    <row r="9" spans="1:5" ht="18.75" x14ac:dyDescent="0.15">
      <c r="A9" s="50" t="s">
        <v>6</v>
      </c>
      <c r="B9" s="42" t="s">
        <v>13</v>
      </c>
      <c r="C9" s="42" t="s">
        <v>14</v>
      </c>
      <c r="D9" s="58" t="s">
        <v>15</v>
      </c>
      <c r="E9" s="58"/>
    </row>
    <row r="10" spans="1:5" ht="18.75" x14ac:dyDescent="0.15">
      <c r="A10" s="50"/>
      <c r="B10" s="15" t="str">
        <f>'2025년도'!G9</f>
        <v>제이에스앤</v>
      </c>
      <c r="C10" s="22" t="s">
        <v>75</v>
      </c>
      <c r="D10" s="51" t="s">
        <v>76</v>
      </c>
      <c r="E10" s="48"/>
    </row>
    <row r="11" spans="1:5" ht="18.75" customHeight="1" x14ac:dyDescent="0.15">
      <c r="A11" s="22" t="s">
        <v>19</v>
      </c>
      <c r="B11" s="52" t="s">
        <v>29</v>
      </c>
      <c r="C11" s="53"/>
      <c r="D11" s="53"/>
      <c r="E11" s="54"/>
    </row>
    <row r="12" spans="1:5" ht="18.75" x14ac:dyDescent="0.15">
      <c r="A12" s="22" t="s">
        <v>16</v>
      </c>
      <c r="B12" s="51" t="s">
        <v>30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A4D1-B15B-44F7-9CF7-AE8AFE0F6158}">
  <dimension ref="A1:E12"/>
  <sheetViews>
    <sheetView zoomScaleNormal="100" workbookViewId="0">
      <selection activeCell="E8" sqref="B4: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6</v>
      </c>
      <c r="C2" s="11"/>
      <c r="D2" s="11"/>
      <c r="E2" s="7"/>
    </row>
    <row r="3" spans="1:5" ht="18.75" customHeight="1" x14ac:dyDescent="0.15">
      <c r="A3" s="22" t="s">
        <v>8</v>
      </c>
      <c r="B3" s="46" t="str">
        <f>'2025년도'!D10</f>
        <v>욕지섬모노레일 피뢰기 및 접지선 교체</v>
      </c>
      <c r="C3" s="47"/>
      <c r="D3" s="47"/>
      <c r="E3" s="48"/>
    </row>
    <row r="4" spans="1:5" ht="18.75" x14ac:dyDescent="0.15">
      <c r="A4" s="22" t="s">
        <v>21</v>
      </c>
      <c r="B4" s="55">
        <v>3800000</v>
      </c>
      <c r="C4" s="56"/>
      <c r="D4" s="42" t="s">
        <v>17</v>
      </c>
      <c r="E4" s="35">
        <f>'2025년도'!E10</f>
        <v>3361220</v>
      </c>
    </row>
    <row r="5" spans="1:5" ht="18.75" x14ac:dyDescent="0.15">
      <c r="A5" s="22" t="s">
        <v>9</v>
      </c>
      <c r="B5" s="49">
        <f>E4/B4</f>
        <v>0.88453157894736845</v>
      </c>
      <c r="C5" s="49"/>
      <c r="D5" s="42" t="s">
        <v>4</v>
      </c>
      <c r="E5" s="35">
        <f>E4</f>
        <v>3361220</v>
      </c>
    </row>
    <row r="6" spans="1:5" ht="18.75" x14ac:dyDescent="0.15">
      <c r="A6" s="22" t="s">
        <v>10</v>
      </c>
      <c r="B6" s="57">
        <v>45887</v>
      </c>
      <c r="C6" s="45"/>
      <c r="D6" s="42" t="s">
        <v>23</v>
      </c>
      <c r="E6" s="24">
        <v>45897</v>
      </c>
    </row>
    <row r="7" spans="1:5" ht="18.75" x14ac:dyDescent="0.15">
      <c r="A7" s="22" t="s">
        <v>11</v>
      </c>
      <c r="B7" s="45" t="s">
        <v>25</v>
      </c>
      <c r="C7" s="45"/>
      <c r="D7" s="42" t="s">
        <v>24</v>
      </c>
      <c r="E7" s="24">
        <v>45917</v>
      </c>
    </row>
    <row r="8" spans="1:5" ht="18.75" x14ac:dyDescent="0.15">
      <c r="A8" s="22" t="s">
        <v>12</v>
      </c>
      <c r="B8" s="45" t="str">
        <f>'2025년도'!B10</f>
        <v>공사</v>
      </c>
      <c r="C8" s="45"/>
      <c r="D8" s="42" t="s">
        <v>18</v>
      </c>
      <c r="E8" s="24">
        <v>45908</v>
      </c>
    </row>
    <row r="9" spans="1:5" ht="18.75" x14ac:dyDescent="0.15">
      <c r="A9" s="50" t="s">
        <v>6</v>
      </c>
      <c r="B9" s="22" t="s">
        <v>13</v>
      </c>
      <c r="C9" s="22" t="s">
        <v>14</v>
      </c>
      <c r="D9" s="50" t="s">
        <v>15</v>
      </c>
      <c r="E9" s="50"/>
    </row>
    <row r="10" spans="1:5" ht="18.75" x14ac:dyDescent="0.15">
      <c r="A10" s="50"/>
      <c r="B10" s="40" t="str">
        <f>'2025년도'!G10</f>
        <v>주식회사 굿모닝전기</v>
      </c>
      <c r="C10" s="22" t="s">
        <v>82</v>
      </c>
      <c r="D10" s="51" t="s">
        <v>81</v>
      </c>
      <c r="E10" s="48"/>
    </row>
    <row r="11" spans="1:5" ht="18.75" customHeight="1" x14ac:dyDescent="0.15">
      <c r="A11" s="22" t="s">
        <v>19</v>
      </c>
      <c r="B11" s="52" t="s">
        <v>29</v>
      </c>
      <c r="C11" s="53"/>
      <c r="D11" s="53"/>
      <c r="E11" s="54"/>
    </row>
    <row r="12" spans="1:5" ht="18.75" x14ac:dyDescent="0.15">
      <c r="A12" s="22" t="s">
        <v>16</v>
      </c>
      <c r="B12" s="51" t="s">
        <v>80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C0A3-A827-4479-9332-20C1F5571682}">
  <dimension ref="A1:E12"/>
  <sheetViews>
    <sheetView zoomScaleNormal="100" workbookViewId="0">
      <selection activeCell="E8" sqref="B3: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7</v>
      </c>
      <c r="C2" s="11"/>
      <c r="D2" s="11"/>
      <c r="E2" s="7"/>
    </row>
    <row r="3" spans="1:5" ht="18.75" customHeight="1" x14ac:dyDescent="0.15">
      <c r="A3" s="22" t="s">
        <v>8</v>
      </c>
      <c r="B3" s="61" t="str">
        <f>'2025년도'!D11</f>
        <v>디피랑 팔찌 입장권 구입</v>
      </c>
      <c r="C3" s="62"/>
      <c r="D3" s="62"/>
      <c r="E3" s="60"/>
    </row>
    <row r="4" spans="1:5" ht="18.75" x14ac:dyDescent="0.15">
      <c r="A4" s="22" t="s">
        <v>21</v>
      </c>
      <c r="B4" s="55">
        <v>3900000</v>
      </c>
      <c r="C4" s="56"/>
      <c r="D4" s="42" t="s">
        <v>17</v>
      </c>
      <c r="E4" s="35">
        <f>'2025년도'!E11</f>
        <v>3300000</v>
      </c>
    </row>
    <row r="5" spans="1:5" ht="18.75" x14ac:dyDescent="0.15">
      <c r="A5" s="22" t="s">
        <v>9</v>
      </c>
      <c r="B5" s="49">
        <f>E4/B4</f>
        <v>0.84615384615384615</v>
      </c>
      <c r="C5" s="49"/>
      <c r="D5" s="42" t="s">
        <v>4</v>
      </c>
      <c r="E5" s="35">
        <f>E4</f>
        <v>3300000</v>
      </c>
    </row>
    <row r="6" spans="1:5" ht="18.75" x14ac:dyDescent="0.15">
      <c r="A6" s="22" t="s">
        <v>10</v>
      </c>
      <c r="B6" s="57">
        <v>45890</v>
      </c>
      <c r="C6" s="45"/>
      <c r="D6" s="42" t="s">
        <v>23</v>
      </c>
      <c r="E6" s="24">
        <v>45890</v>
      </c>
    </row>
    <row r="7" spans="1:5" ht="18.75" x14ac:dyDescent="0.15">
      <c r="A7" s="22" t="s">
        <v>11</v>
      </c>
      <c r="B7" s="45" t="s">
        <v>26</v>
      </c>
      <c r="C7" s="45"/>
      <c r="D7" s="42" t="s">
        <v>24</v>
      </c>
      <c r="E7" s="24">
        <v>45930</v>
      </c>
    </row>
    <row r="8" spans="1:5" ht="18.75" x14ac:dyDescent="0.15">
      <c r="A8" s="22" t="s">
        <v>12</v>
      </c>
      <c r="B8" s="45" t="str">
        <f>'2025년도'!B11</f>
        <v>물품</v>
      </c>
      <c r="C8" s="45"/>
      <c r="D8" s="42" t="s">
        <v>18</v>
      </c>
      <c r="E8" s="24">
        <v>45894</v>
      </c>
    </row>
    <row r="9" spans="1:5" ht="18.75" x14ac:dyDescent="0.15">
      <c r="A9" s="50" t="s">
        <v>6</v>
      </c>
      <c r="B9" s="22" t="s">
        <v>13</v>
      </c>
      <c r="C9" s="22" t="s">
        <v>14</v>
      </c>
      <c r="D9" s="50" t="s">
        <v>15</v>
      </c>
      <c r="E9" s="50"/>
    </row>
    <row r="10" spans="1:5" ht="18.75" x14ac:dyDescent="0.15">
      <c r="A10" s="50"/>
      <c r="B10" s="15" t="str">
        <f>'2025년도'!G11</f>
        <v>제이텍 스크린</v>
      </c>
      <c r="C10" s="22" t="s">
        <v>84</v>
      </c>
      <c r="D10" s="51" t="s">
        <v>85</v>
      </c>
      <c r="E10" s="48"/>
    </row>
    <row r="11" spans="1:5" ht="18.75" customHeight="1" x14ac:dyDescent="0.15">
      <c r="A11" s="22" t="s">
        <v>19</v>
      </c>
      <c r="B11" s="52" t="s">
        <v>29</v>
      </c>
      <c r="C11" s="53"/>
      <c r="D11" s="53"/>
      <c r="E11" s="54"/>
    </row>
    <row r="12" spans="1:5" ht="18.75" x14ac:dyDescent="0.15">
      <c r="A12" s="22" t="s">
        <v>16</v>
      </c>
      <c r="B12" s="51" t="s">
        <v>30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5670-85DD-48AE-AC08-1942C9DD3FE1}">
  <dimension ref="A1:E12"/>
  <sheetViews>
    <sheetView zoomScaleNormal="100" workbookViewId="0">
      <selection activeCell="B35" sqref="B35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8</v>
      </c>
      <c r="C2" s="11"/>
      <c r="D2" s="11"/>
      <c r="E2" s="7"/>
    </row>
    <row r="3" spans="1:5" ht="18.75" customHeight="1" x14ac:dyDescent="0.15">
      <c r="A3" s="22" t="s">
        <v>8</v>
      </c>
      <c r="B3" s="46" t="str">
        <f>'2025년도'!D12</f>
        <v>디피랑 4K HDMI 광연장기 구입</v>
      </c>
      <c r="C3" s="47"/>
      <c r="D3" s="47"/>
      <c r="E3" s="48"/>
    </row>
    <row r="4" spans="1:5" ht="18.75" x14ac:dyDescent="0.15">
      <c r="A4" s="22" t="s">
        <v>21</v>
      </c>
      <c r="B4" s="55">
        <v>4800000</v>
      </c>
      <c r="C4" s="56"/>
      <c r="D4" s="42" t="s">
        <v>17</v>
      </c>
      <c r="E4" s="35">
        <f>'2025년도'!E12</f>
        <v>4180000</v>
      </c>
    </row>
    <row r="5" spans="1:5" ht="18.75" x14ac:dyDescent="0.15">
      <c r="A5" s="22" t="s">
        <v>9</v>
      </c>
      <c r="B5" s="49">
        <f>E4/B4</f>
        <v>0.87083333333333335</v>
      </c>
      <c r="C5" s="49"/>
      <c r="D5" s="42" t="s">
        <v>4</v>
      </c>
      <c r="E5" s="35">
        <f>E4</f>
        <v>4180000</v>
      </c>
    </row>
    <row r="6" spans="1:5" ht="18.75" x14ac:dyDescent="0.15">
      <c r="A6" s="22" t="s">
        <v>10</v>
      </c>
      <c r="B6" s="57">
        <v>45895</v>
      </c>
      <c r="C6" s="45"/>
      <c r="D6" s="42" t="s">
        <v>23</v>
      </c>
      <c r="E6" s="24">
        <v>45895</v>
      </c>
    </row>
    <row r="7" spans="1:5" ht="18.75" x14ac:dyDescent="0.15">
      <c r="A7" s="22" t="s">
        <v>11</v>
      </c>
      <c r="B7" s="45" t="s">
        <v>26</v>
      </c>
      <c r="C7" s="45"/>
      <c r="D7" s="42" t="s">
        <v>24</v>
      </c>
      <c r="E7" s="24">
        <v>45961</v>
      </c>
    </row>
    <row r="8" spans="1:5" ht="18.75" x14ac:dyDescent="0.15">
      <c r="A8" s="22" t="s">
        <v>12</v>
      </c>
      <c r="B8" s="45" t="str">
        <f>'2025년도'!C12</f>
        <v>문화시설부</v>
      </c>
      <c r="C8" s="45"/>
      <c r="D8" s="42" t="s">
        <v>18</v>
      </c>
      <c r="E8" s="24">
        <v>45912</v>
      </c>
    </row>
    <row r="9" spans="1:5" ht="18.75" x14ac:dyDescent="0.15">
      <c r="A9" s="50" t="s">
        <v>6</v>
      </c>
      <c r="B9" s="22" t="s">
        <v>13</v>
      </c>
      <c r="C9" s="22" t="s">
        <v>14</v>
      </c>
      <c r="D9" s="50" t="s">
        <v>15</v>
      </c>
      <c r="E9" s="50"/>
    </row>
    <row r="10" spans="1:5" ht="18.75" x14ac:dyDescent="0.15">
      <c r="A10" s="50"/>
      <c r="B10" s="21" t="str">
        <f>'2025년도'!G12</f>
        <v>㈜제이씨앤더블유</v>
      </c>
      <c r="C10" s="22" t="s">
        <v>89</v>
      </c>
      <c r="D10" s="51" t="s">
        <v>88</v>
      </c>
      <c r="E10" s="48"/>
    </row>
    <row r="11" spans="1:5" ht="18.75" customHeight="1" x14ac:dyDescent="0.15">
      <c r="A11" s="22" t="s">
        <v>19</v>
      </c>
      <c r="B11" s="52" t="s">
        <v>29</v>
      </c>
      <c r="C11" s="53"/>
      <c r="D11" s="53"/>
      <c r="E11" s="54"/>
    </row>
    <row r="12" spans="1:5" ht="18.75" x14ac:dyDescent="0.15">
      <c r="A12" s="22" t="s">
        <v>16</v>
      </c>
      <c r="B12" s="51" t="s">
        <v>30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4669-56D6-4B37-B645-620B7C1F191B}">
  <dimension ref="A1:E12"/>
  <sheetViews>
    <sheetView zoomScaleNormal="100" workbookViewId="0">
      <selection activeCell="E22" sqref="E2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9</v>
      </c>
      <c r="C2" s="11"/>
      <c r="D2" s="11"/>
      <c r="E2" s="7"/>
    </row>
    <row r="3" spans="1:5" ht="18.75" customHeight="1" x14ac:dyDescent="0.15">
      <c r="A3" s="22" t="s">
        <v>8</v>
      </c>
      <c r="B3" s="46" t="str">
        <f>'2025년도'!D13</f>
        <v>욕지섬모노레일 손해배상소송 감정보고서 기술분석 용역</v>
      </c>
      <c r="C3" s="47"/>
      <c r="D3" s="47"/>
      <c r="E3" s="48"/>
    </row>
    <row r="4" spans="1:5" ht="18.75" x14ac:dyDescent="0.15">
      <c r="A4" s="42" t="s">
        <v>21</v>
      </c>
      <c r="B4" s="55">
        <v>9550000</v>
      </c>
      <c r="C4" s="56"/>
      <c r="D4" s="42" t="s">
        <v>17</v>
      </c>
      <c r="E4" s="35">
        <f>'2025년도'!E13</f>
        <v>8600000</v>
      </c>
    </row>
    <row r="5" spans="1:5" ht="18.75" x14ac:dyDescent="0.15">
      <c r="A5" s="42" t="s">
        <v>9</v>
      </c>
      <c r="B5" s="49">
        <f>E4/B4</f>
        <v>0.90052356020942403</v>
      </c>
      <c r="C5" s="49"/>
      <c r="D5" s="42" t="s">
        <v>4</v>
      </c>
      <c r="E5" s="35">
        <f>E4</f>
        <v>8600000</v>
      </c>
    </row>
    <row r="6" spans="1:5" ht="18.75" x14ac:dyDescent="0.15">
      <c r="A6" s="42" t="s">
        <v>10</v>
      </c>
      <c r="B6" s="57">
        <v>45898</v>
      </c>
      <c r="C6" s="45"/>
      <c r="D6" s="42" t="s">
        <v>23</v>
      </c>
      <c r="E6" s="24">
        <v>45901</v>
      </c>
    </row>
    <row r="7" spans="1:5" ht="18.75" x14ac:dyDescent="0.15">
      <c r="A7" s="42" t="s">
        <v>11</v>
      </c>
      <c r="B7" s="45" t="s">
        <v>26</v>
      </c>
      <c r="C7" s="45"/>
      <c r="D7" s="42" t="s">
        <v>24</v>
      </c>
      <c r="E7" s="24">
        <v>45950</v>
      </c>
    </row>
    <row r="8" spans="1:5" ht="18.75" x14ac:dyDescent="0.15">
      <c r="A8" s="42" t="s">
        <v>12</v>
      </c>
      <c r="B8" s="45" t="str">
        <f>'2025년도'!B13</f>
        <v>용역</v>
      </c>
      <c r="C8" s="45"/>
      <c r="D8" s="42" t="s">
        <v>18</v>
      </c>
      <c r="E8" s="24">
        <v>45950</v>
      </c>
    </row>
    <row r="9" spans="1:5" ht="18.75" x14ac:dyDescent="0.15">
      <c r="A9" s="50" t="s">
        <v>6</v>
      </c>
      <c r="B9" s="22" t="s">
        <v>13</v>
      </c>
      <c r="C9" s="22" t="s">
        <v>14</v>
      </c>
      <c r="D9" s="50" t="s">
        <v>15</v>
      </c>
      <c r="E9" s="50"/>
    </row>
    <row r="10" spans="1:5" ht="18.75" x14ac:dyDescent="0.15">
      <c r="A10" s="50"/>
      <c r="B10" s="15" t="str">
        <f>'2025년도'!G13</f>
        <v>인제대학교산학협력단</v>
      </c>
      <c r="C10" s="22" t="s">
        <v>99</v>
      </c>
      <c r="D10" s="51" t="s">
        <v>98</v>
      </c>
      <c r="E10" s="48"/>
    </row>
    <row r="11" spans="1:5" ht="18.75" customHeight="1" x14ac:dyDescent="0.15">
      <c r="A11" s="22" t="s">
        <v>19</v>
      </c>
      <c r="B11" s="52" t="s">
        <v>29</v>
      </c>
      <c r="C11" s="53"/>
      <c r="D11" s="53"/>
      <c r="E11" s="54"/>
    </row>
    <row r="12" spans="1:5" ht="18.75" x14ac:dyDescent="0.15">
      <c r="A12" s="22" t="s">
        <v>16</v>
      </c>
      <c r="B12" s="51" t="s">
        <v>32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0062-F5D7-4E6A-A55B-46EB3567CE53}">
  <dimension ref="A1:E12"/>
  <sheetViews>
    <sheetView zoomScaleNormal="100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10</v>
      </c>
      <c r="C2" s="11"/>
      <c r="D2" s="11"/>
      <c r="E2" s="7"/>
    </row>
    <row r="3" spans="1:5" ht="18.75" customHeight="1" x14ac:dyDescent="0.15">
      <c r="A3" s="22" t="s">
        <v>8</v>
      </c>
      <c r="B3" s="46" t="str">
        <f>'2025년도'!D14</f>
        <v>케이블카 하부역사 지붕 보수 공사</v>
      </c>
      <c r="C3" s="47"/>
      <c r="D3" s="47"/>
      <c r="E3" s="48"/>
    </row>
    <row r="4" spans="1:5" ht="18.75" x14ac:dyDescent="0.15">
      <c r="A4" s="22" t="s">
        <v>21</v>
      </c>
      <c r="B4" s="55">
        <v>10530000</v>
      </c>
      <c r="C4" s="56"/>
      <c r="D4" s="42" t="s">
        <v>17</v>
      </c>
      <c r="E4" s="35">
        <v>10500000</v>
      </c>
    </row>
    <row r="5" spans="1:5" ht="18.75" x14ac:dyDescent="0.15">
      <c r="A5" s="22" t="s">
        <v>9</v>
      </c>
      <c r="B5" s="49">
        <f>E4/B4</f>
        <v>0.9971509971509972</v>
      </c>
      <c r="C5" s="49"/>
      <c r="D5" s="42" t="s">
        <v>4</v>
      </c>
      <c r="E5" s="35">
        <f>E4</f>
        <v>10500000</v>
      </c>
    </row>
    <row r="6" spans="1:5" ht="18.75" x14ac:dyDescent="0.15">
      <c r="A6" s="22" t="s">
        <v>10</v>
      </c>
      <c r="B6" s="57">
        <v>45910</v>
      </c>
      <c r="C6" s="45"/>
      <c r="D6" s="42" t="s">
        <v>23</v>
      </c>
      <c r="E6" s="24">
        <v>45915</v>
      </c>
    </row>
    <row r="7" spans="1:5" ht="18.75" x14ac:dyDescent="0.15">
      <c r="A7" s="22" t="s">
        <v>11</v>
      </c>
      <c r="B7" s="45" t="s">
        <v>26</v>
      </c>
      <c r="C7" s="45"/>
      <c r="D7" s="42" t="s">
        <v>24</v>
      </c>
      <c r="E7" s="24">
        <v>45930</v>
      </c>
    </row>
    <row r="8" spans="1:5" ht="18.75" x14ac:dyDescent="0.15">
      <c r="A8" s="22" t="s">
        <v>12</v>
      </c>
      <c r="B8" s="45" t="str">
        <f>'2025년도'!B14</f>
        <v>공사</v>
      </c>
      <c r="C8" s="45"/>
      <c r="D8" s="42" t="s">
        <v>18</v>
      </c>
      <c r="E8" s="24">
        <v>45930</v>
      </c>
    </row>
    <row r="9" spans="1:5" ht="18.75" x14ac:dyDescent="0.15">
      <c r="A9" s="50" t="s">
        <v>6</v>
      </c>
      <c r="B9" s="22" t="s">
        <v>13</v>
      </c>
      <c r="C9" s="22" t="s">
        <v>14</v>
      </c>
      <c r="D9" s="50" t="s">
        <v>15</v>
      </c>
      <c r="E9" s="50"/>
    </row>
    <row r="10" spans="1:5" ht="18.75" x14ac:dyDescent="0.15">
      <c r="A10" s="50"/>
      <c r="B10" s="15" t="str">
        <f>'2025년도'!G14</f>
        <v>(주)우승</v>
      </c>
      <c r="C10" s="22" t="s">
        <v>93</v>
      </c>
      <c r="D10" s="51" t="s">
        <v>94</v>
      </c>
      <c r="E10" s="48"/>
    </row>
    <row r="11" spans="1:5" ht="18.75" customHeight="1" x14ac:dyDescent="0.15">
      <c r="A11" s="22" t="s">
        <v>19</v>
      </c>
      <c r="B11" s="52" t="s">
        <v>29</v>
      </c>
      <c r="C11" s="53"/>
      <c r="D11" s="53"/>
      <c r="E11" s="54"/>
    </row>
    <row r="12" spans="1:5" ht="18.75" x14ac:dyDescent="0.15">
      <c r="A12" s="22" t="s">
        <v>16</v>
      </c>
      <c r="B12" s="51" t="s">
        <v>79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190C-0150-4130-A177-F62D379150F0}">
  <dimension ref="A1:E12"/>
  <sheetViews>
    <sheetView zoomScaleNormal="100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11</v>
      </c>
      <c r="C2" s="11"/>
      <c r="D2" s="11"/>
      <c r="E2" s="7"/>
    </row>
    <row r="3" spans="1:5" ht="18.75" customHeight="1" x14ac:dyDescent="0.15">
      <c r="A3" s="22" t="s">
        <v>8</v>
      </c>
      <c r="B3" s="46" t="str">
        <f>'2025년도'!D15</f>
        <v>케이블카 중간지주 리프트 방호울 교체 공사</v>
      </c>
      <c r="C3" s="47"/>
      <c r="D3" s="47"/>
      <c r="E3" s="48"/>
    </row>
    <row r="4" spans="1:5" ht="18.75" x14ac:dyDescent="0.15">
      <c r="A4" s="22" t="s">
        <v>21</v>
      </c>
      <c r="B4" s="55">
        <v>5536000</v>
      </c>
      <c r="C4" s="56"/>
      <c r="D4" s="42" t="s">
        <v>17</v>
      </c>
      <c r="E4" s="35">
        <f>'2025년도'!E15</f>
        <v>4982400</v>
      </c>
    </row>
    <row r="5" spans="1:5" ht="18.75" x14ac:dyDescent="0.15">
      <c r="A5" s="22" t="s">
        <v>9</v>
      </c>
      <c r="B5" s="49">
        <f>E4/B4</f>
        <v>0.9</v>
      </c>
      <c r="C5" s="49"/>
      <c r="D5" s="42" t="s">
        <v>4</v>
      </c>
      <c r="E5" s="35">
        <f>E4</f>
        <v>4982400</v>
      </c>
    </row>
    <row r="6" spans="1:5" ht="18.75" x14ac:dyDescent="0.15">
      <c r="A6" s="22" t="s">
        <v>10</v>
      </c>
      <c r="B6" s="57">
        <v>45910</v>
      </c>
      <c r="C6" s="45"/>
      <c r="D6" s="42" t="s">
        <v>23</v>
      </c>
      <c r="E6" s="24">
        <v>45915</v>
      </c>
    </row>
    <row r="7" spans="1:5" ht="18.75" x14ac:dyDescent="0.15">
      <c r="A7" s="22" t="s">
        <v>11</v>
      </c>
      <c r="B7" s="45" t="s">
        <v>26</v>
      </c>
      <c r="C7" s="45"/>
      <c r="D7" s="42" t="s">
        <v>24</v>
      </c>
      <c r="E7" s="24">
        <v>45930</v>
      </c>
    </row>
    <row r="8" spans="1:5" ht="18.75" x14ac:dyDescent="0.15">
      <c r="A8" s="22" t="s">
        <v>12</v>
      </c>
      <c r="B8" s="45" t="str">
        <f>'2025년도'!B15</f>
        <v>공사</v>
      </c>
      <c r="C8" s="45"/>
      <c r="D8" s="42" t="s">
        <v>18</v>
      </c>
      <c r="E8" s="24">
        <v>45916</v>
      </c>
    </row>
    <row r="9" spans="1:5" ht="18.75" x14ac:dyDescent="0.15">
      <c r="A9" s="50" t="s">
        <v>6</v>
      </c>
      <c r="B9" s="22" t="s">
        <v>13</v>
      </c>
      <c r="C9" s="22" t="s">
        <v>14</v>
      </c>
      <c r="D9" s="50" t="s">
        <v>15</v>
      </c>
      <c r="E9" s="50"/>
    </row>
    <row r="10" spans="1:5" ht="18.75" x14ac:dyDescent="0.15">
      <c r="A10" s="50"/>
      <c r="B10" s="21" t="str">
        <f>'2025년도'!G15</f>
        <v>주식회사 도담</v>
      </c>
      <c r="C10" s="22" t="s">
        <v>101</v>
      </c>
      <c r="D10" s="51" t="s">
        <v>102</v>
      </c>
      <c r="E10" s="48"/>
    </row>
    <row r="11" spans="1:5" ht="18.75" customHeight="1" x14ac:dyDescent="0.15">
      <c r="A11" s="22" t="s">
        <v>19</v>
      </c>
      <c r="B11" s="52" t="s">
        <v>29</v>
      </c>
      <c r="C11" s="53"/>
      <c r="D11" s="53"/>
      <c r="E11" s="54"/>
    </row>
    <row r="12" spans="1:5" ht="18.75" x14ac:dyDescent="0.15">
      <c r="A12" s="22" t="s">
        <v>16</v>
      </c>
      <c r="B12" s="51" t="s">
        <v>32</v>
      </c>
      <c r="C12" s="47"/>
      <c r="D12" s="47"/>
      <c r="E12" s="48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1E70-8E08-4ABB-A23E-2DC1B767708B}">
  <dimension ref="A1:E12"/>
  <sheetViews>
    <sheetView zoomScaleNormal="100" workbookViewId="0">
      <selection activeCell="C30" sqref="C3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12</v>
      </c>
      <c r="C2" s="11"/>
      <c r="D2" s="11"/>
      <c r="E2" s="7"/>
    </row>
    <row r="3" spans="1:5" ht="18.75" customHeight="1" x14ac:dyDescent="0.15">
      <c r="A3" s="31" t="s">
        <v>8</v>
      </c>
      <c r="B3" s="46" t="str">
        <f>'2025년도'!D16</f>
        <v>상부역사 야외용 원목 테이블 교체</v>
      </c>
      <c r="C3" s="47"/>
      <c r="D3" s="47"/>
      <c r="E3" s="48"/>
    </row>
    <row r="4" spans="1:5" ht="18.75" x14ac:dyDescent="0.15">
      <c r="A4" s="31" t="s">
        <v>21</v>
      </c>
      <c r="B4" s="55">
        <v>2400000</v>
      </c>
      <c r="C4" s="56"/>
      <c r="D4" s="42" t="s">
        <v>17</v>
      </c>
      <c r="E4" s="35">
        <f>'2025년도'!E16</f>
        <v>2376000</v>
      </c>
    </row>
    <row r="5" spans="1:5" ht="18.75" x14ac:dyDescent="0.15">
      <c r="A5" s="31" t="s">
        <v>9</v>
      </c>
      <c r="B5" s="49">
        <f>E4/B4</f>
        <v>0.99</v>
      </c>
      <c r="C5" s="49"/>
      <c r="D5" s="42" t="s">
        <v>4</v>
      </c>
      <c r="E5" s="35">
        <f>E4</f>
        <v>2376000</v>
      </c>
    </row>
    <row r="6" spans="1:5" ht="18.75" x14ac:dyDescent="0.15">
      <c r="A6" s="31" t="s">
        <v>10</v>
      </c>
      <c r="B6" s="57">
        <v>45911</v>
      </c>
      <c r="C6" s="45"/>
      <c r="D6" s="42" t="s">
        <v>23</v>
      </c>
      <c r="E6" s="24">
        <v>45929</v>
      </c>
    </row>
    <row r="7" spans="1:5" ht="18.75" x14ac:dyDescent="0.15">
      <c r="A7" s="31" t="s">
        <v>11</v>
      </c>
      <c r="B7" s="45" t="s">
        <v>25</v>
      </c>
      <c r="C7" s="45"/>
      <c r="D7" s="42" t="s">
        <v>24</v>
      </c>
      <c r="E7" s="24">
        <v>45961</v>
      </c>
    </row>
    <row r="8" spans="1:5" ht="18.75" x14ac:dyDescent="0.15">
      <c r="A8" s="31" t="s">
        <v>12</v>
      </c>
      <c r="B8" s="45" t="str">
        <f>'2025년도'!B16</f>
        <v>물품</v>
      </c>
      <c r="C8" s="45"/>
      <c r="D8" s="42" t="s">
        <v>18</v>
      </c>
      <c r="E8" s="24">
        <v>45929</v>
      </c>
    </row>
    <row r="9" spans="1:5" ht="18.75" x14ac:dyDescent="0.15">
      <c r="A9" s="50" t="s">
        <v>6</v>
      </c>
      <c r="B9" s="42" t="s">
        <v>13</v>
      </c>
      <c r="C9" s="42" t="s">
        <v>14</v>
      </c>
      <c r="D9" s="58" t="s">
        <v>15</v>
      </c>
      <c r="E9" s="58"/>
    </row>
    <row r="10" spans="1:5" ht="18.75" x14ac:dyDescent="0.15">
      <c r="A10" s="50"/>
      <c r="B10" s="21" t="str">
        <f>'2025년도'!G16</f>
        <v>서준디자인</v>
      </c>
      <c r="C10" s="31" t="s">
        <v>107</v>
      </c>
      <c r="D10" s="51" t="s">
        <v>106</v>
      </c>
      <c r="E10" s="48"/>
    </row>
    <row r="11" spans="1:5" ht="18.75" customHeight="1" x14ac:dyDescent="0.15">
      <c r="A11" s="31" t="s">
        <v>19</v>
      </c>
      <c r="B11" s="52" t="s">
        <v>29</v>
      </c>
      <c r="C11" s="53"/>
      <c r="D11" s="53"/>
      <c r="E11" s="54"/>
    </row>
    <row r="12" spans="1:5" ht="18.75" x14ac:dyDescent="0.15">
      <c r="A12" s="31" t="s">
        <v>16</v>
      </c>
      <c r="B12" s="51" t="s">
        <v>33</v>
      </c>
      <c r="C12" s="47"/>
      <c r="D12" s="47"/>
      <c r="E12" s="48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DC15-5973-48CC-995A-84C79BF38BC5}">
  <dimension ref="A1:E12"/>
  <sheetViews>
    <sheetView zoomScaleNormal="100" workbookViewId="0">
      <selection activeCell="E22" sqref="E2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8" t="s">
        <v>1</v>
      </c>
      <c r="B2" s="8">
        <v>13</v>
      </c>
      <c r="C2" s="11"/>
      <c r="D2" s="11"/>
      <c r="E2" s="7"/>
    </row>
    <row r="3" spans="1:5" ht="18.75" customHeight="1" x14ac:dyDescent="0.15">
      <c r="A3" s="28" t="s">
        <v>8</v>
      </c>
      <c r="B3" s="46" t="str">
        <f>'2025년도'!D17</f>
        <v>케이블카 하부역사 외부매점 환경개선공사</v>
      </c>
      <c r="C3" s="47"/>
      <c r="D3" s="47"/>
      <c r="E3" s="48"/>
    </row>
    <row r="4" spans="1:5" ht="18.75" x14ac:dyDescent="0.15">
      <c r="A4" s="28" t="s">
        <v>21</v>
      </c>
      <c r="B4" s="55">
        <v>2692000</v>
      </c>
      <c r="C4" s="56"/>
      <c r="D4" s="42" t="s">
        <v>17</v>
      </c>
      <c r="E4" s="35">
        <f>'2025년도'!E17</f>
        <v>2422800</v>
      </c>
    </row>
    <row r="5" spans="1:5" ht="18.75" x14ac:dyDescent="0.15">
      <c r="A5" s="28" t="s">
        <v>9</v>
      </c>
      <c r="B5" s="49">
        <f>E4/B4</f>
        <v>0.9</v>
      </c>
      <c r="C5" s="49"/>
      <c r="D5" s="42" t="s">
        <v>4</v>
      </c>
      <c r="E5" s="35">
        <f>E4</f>
        <v>2422800</v>
      </c>
    </row>
    <row r="6" spans="1:5" ht="18.75" x14ac:dyDescent="0.15">
      <c r="A6" s="28" t="s">
        <v>10</v>
      </c>
      <c r="B6" s="57">
        <v>45911</v>
      </c>
      <c r="C6" s="45"/>
      <c r="D6" s="42" t="s">
        <v>23</v>
      </c>
      <c r="E6" s="24">
        <v>45918</v>
      </c>
    </row>
    <row r="7" spans="1:5" ht="18.75" x14ac:dyDescent="0.15">
      <c r="A7" s="28" t="s">
        <v>11</v>
      </c>
      <c r="B7" s="45" t="s">
        <v>25</v>
      </c>
      <c r="C7" s="45"/>
      <c r="D7" s="42" t="s">
        <v>24</v>
      </c>
      <c r="E7" s="24">
        <v>45930</v>
      </c>
    </row>
    <row r="8" spans="1:5" ht="18.75" x14ac:dyDescent="0.15">
      <c r="A8" s="28" t="s">
        <v>12</v>
      </c>
      <c r="B8" s="45" t="str">
        <f>'2025년도'!B17</f>
        <v>공사</v>
      </c>
      <c r="C8" s="45"/>
      <c r="D8" s="42" t="s">
        <v>18</v>
      </c>
      <c r="E8" s="24">
        <v>45926</v>
      </c>
    </row>
    <row r="9" spans="1:5" ht="18.75" x14ac:dyDescent="0.15">
      <c r="A9" s="50" t="s">
        <v>6</v>
      </c>
      <c r="B9" s="39" t="s">
        <v>13</v>
      </c>
      <c r="C9" s="39" t="s">
        <v>14</v>
      </c>
      <c r="D9" s="58" t="s">
        <v>15</v>
      </c>
      <c r="E9" s="58"/>
    </row>
    <row r="10" spans="1:5" ht="18.75" x14ac:dyDescent="0.15">
      <c r="A10" s="50"/>
      <c r="B10" s="36" t="str">
        <f>'2025년도'!G17</f>
        <v>공간씨엔아이(주)</v>
      </c>
      <c r="C10" s="39" t="s">
        <v>114</v>
      </c>
      <c r="D10" s="59" t="s">
        <v>132</v>
      </c>
      <c r="E10" s="60"/>
    </row>
    <row r="11" spans="1:5" ht="18.75" customHeight="1" x14ac:dyDescent="0.15">
      <c r="A11" s="28" t="s">
        <v>19</v>
      </c>
      <c r="B11" s="52" t="s">
        <v>29</v>
      </c>
      <c r="C11" s="53"/>
      <c r="D11" s="53"/>
      <c r="E11" s="54"/>
    </row>
    <row r="12" spans="1:5" ht="18.75" x14ac:dyDescent="0.15">
      <c r="A12" s="28" t="s">
        <v>16</v>
      </c>
      <c r="B12" s="51" t="s">
        <v>32</v>
      </c>
      <c r="C12" s="47"/>
      <c r="D12" s="47"/>
      <c r="E12" s="48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FD7F-D258-4CD9-AA0C-50DFD3EDB81E}">
  <dimension ref="A1:E12"/>
  <sheetViews>
    <sheetView zoomScaleNormal="100" workbookViewId="0">
      <selection activeCell="E24" sqref="E24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14</v>
      </c>
      <c r="C2" s="11"/>
      <c r="D2" s="11"/>
      <c r="E2" s="7"/>
    </row>
    <row r="3" spans="1:5" ht="18.75" customHeight="1" x14ac:dyDescent="0.15">
      <c r="A3" s="31" t="s">
        <v>8</v>
      </c>
      <c r="B3" s="46" t="str">
        <f>'2025년도'!D18</f>
        <v>하부역사 철골 도장공사</v>
      </c>
      <c r="C3" s="47"/>
      <c r="D3" s="47"/>
      <c r="E3" s="48"/>
    </row>
    <row r="4" spans="1:5" ht="18.75" x14ac:dyDescent="0.15">
      <c r="A4" s="31" t="s">
        <v>21</v>
      </c>
      <c r="B4" s="55">
        <v>17500000</v>
      </c>
      <c r="C4" s="56"/>
      <c r="D4" s="42" t="s">
        <v>17</v>
      </c>
      <c r="E4" s="35">
        <v>17454820</v>
      </c>
    </row>
    <row r="5" spans="1:5" ht="18.75" x14ac:dyDescent="0.15">
      <c r="A5" s="31" t="s">
        <v>9</v>
      </c>
      <c r="B5" s="49">
        <f>E4/B4</f>
        <v>0.9974182857142857</v>
      </c>
      <c r="C5" s="49"/>
      <c r="D5" s="42" t="s">
        <v>4</v>
      </c>
      <c r="E5" s="35">
        <f>E4</f>
        <v>17454820</v>
      </c>
    </row>
    <row r="6" spans="1:5" ht="18.75" x14ac:dyDescent="0.15">
      <c r="A6" s="31" t="s">
        <v>10</v>
      </c>
      <c r="B6" s="57">
        <v>45912</v>
      </c>
      <c r="C6" s="45"/>
      <c r="D6" s="42" t="s">
        <v>23</v>
      </c>
      <c r="E6" s="24">
        <v>45915</v>
      </c>
    </row>
    <row r="7" spans="1:5" ht="18.75" x14ac:dyDescent="0.15">
      <c r="A7" s="31" t="s">
        <v>11</v>
      </c>
      <c r="B7" s="45" t="s">
        <v>25</v>
      </c>
      <c r="C7" s="45"/>
      <c r="D7" s="42" t="s">
        <v>24</v>
      </c>
      <c r="E7" s="24">
        <v>45942</v>
      </c>
    </row>
    <row r="8" spans="1:5" ht="18.75" x14ac:dyDescent="0.15">
      <c r="A8" s="31" t="s">
        <v>12</v>
      </c>
      <c r="B8" s="45" t="str">
        <f>'2025년도'!B18</f>
        <v>공사</v>
      </c>
      <c r="C8" s="45"/>
      <c r="D8" s="42" t="s">
        <v>18</v>
      </c>
      <c r="E8" s="24">
        <v>45932</v>
      </c>
    </row>
    <row r="9" spans="1:5" ht="18.75" x14ac:dyDescent="0.15">
      <c r="A9" s="50" t="s">
        <v>6</v>
      </c>
      <c r="B9" s="31" t="s">
        <v>13</v>
      </c>
      <c r="C9" s="31" t="s">
        <v>14</v>
      </c>
      <c r="D9" s="50" t="s">
        <v>15</v>
      </c>
      <c r="E9" s="50"/>
    </row>
    <row r="10" spans="1:5" ht="18.75" x14ac:dyDescent="0.15">
      <c r="A10" s="50"/>
      <c r="B10" s="15" t="str">
        <f>'2025년도'!G18</f>
        <v>진성개발</v>
      </c>
      <c r="C10" s="31" t="s">
        <v>112</v>
      </c>
      <c r="D10" s="51" t="s">
        <v>111</v>
      </c>
      <c r="E10" s="48"/>
    </row>
    <row r="11" spans="1:5" ht="18.75" customHeight="1" x14ac:dyDescent="0.15">
      <c r="A11" s="31" t="s">
        <v>19</v>
      </c>
      <c r="B11" s="52" t="s">
        <v>27</v>
      </c>
      <c r="C11" s="53"/>
      <c r="D11" s="53"/>
      <c r="E11" s="54"/>
    </row>
    <row r="12" spans="1:5" ht="18.75" x14ac:dyDescent="0.15">
      <c r="A12" s="31" t="s">
        <v>16</v>
      </c>
      <c r="B12" s="51" t="s">
        <v>32</v>
      </c>
      <c r="C12" s="47"/>
      <c r="D12" s="47"/>
      <c r="E12" s="48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C849-8C20-4D34-B382-595B22BF9C25}">
  <dimension ref="A1:E12"/>
  <sheetViews>
    <sheetView zoomScaleNormal="100" workbookViewId="0">
      <selection activeCell="E19" sqref="E1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8" t="s">
        <v>1</v>
      </c>
      <c r="B2" s="8">
        <v>15</v>
      </c>
      <c r="C2" s="11"/>
      <c r="D2" s="11"/>
      <c r="E2" s="7"/>
    </row>
    <row r="3" spans="1:5" ht="18.75" customHeight="1" x14ac:dyDescent="0.15">
      <c r="A3" s="28" t="s">
        <v>8</v>
      </c>
      <c r="B3" s="46" t="str">
        <f>'2025년도'!D19</f>
        <v>케이블카 상부역사 PIT층 데크철골 및 계단 도장공사</v>
      </c>
      <c r="C3" s="47"/>
      <c r="D3" s="47"/>
      <c r="E3" s="48"/>
    </row>
    <row r="4" spans="1:5" ht="18.75" x14ac:dyDescent="0.15">
      <c r="A4" s="28" t="s">
        <v>21</v>
      </c>
      <c r="B4" s="55">
        <v>19690000</v>
      </c>
      <c r="C4" s="56"/>
      <c r="D4" s="42" t="s">
        <v>17</v>
      </c>
      <c r="E4" s="35">
        <f>'2025년도'!E19</f>
        <v>17944200</v>
      </c>
    </row>
    <row r="5" spans="1:5" ht="18.75" x14ac:dyDescent="0.15">
      <c r="A5" s="28" t="s">
        <v>9</v>
      </c>
      <c r="B5" s="49">
        <f>E4/B4</f>
        <v>0.9113357034027425</v>
      </c>
      <c r="C5" s="49"/>
      <c r="D5" s="42" t="s">
        <v>4</v>
      </c>
      <c r="E5" s="35">
        <f>E4</f>
        <v>17944200</v>
      </c>
    </row>
    <row r="6" spans="1:5" ht="18.75" x14ac:dyDescent="0.15">
      <c r="A6" s="28" t="s">
        <v>10</v>
      </c>
      <c r="B6" s="57">
        <v>45912</v>
      </c>
      <c r="C6" s="45"/>
      <c r="D6" s="42" t="s">
        <v>23</v>
      </c>
      <c r="E6" s="24">
        <v>45915</v>
      </c>
    </row>
    <row r="7" spans="1:5" ht="18.75" x14ac:dyDescent="0.15">
      <c r="A7" s="28" t="s">
        <v>11</v>
      </c>
      <c r="B7" s="45" t="s">
        <v>25</v>
      </c>
      <c r="C7" s="45"/>
      <c r="D7" s="42" t="s">
        <v>24</v>
      </c>
      <c r="E7" s="24">
        <v>45942</v>
      </c>
    </row>
    <row r="8" spans="1:5" ht="18.75" x14ac:dyDescent="0.15">
      <c r="A8" s="28" t="s">
        <v>12</v>
      </c>
      <c r="B8" s="45" t="str">
        <f>'2025년도'!B19</f>
        <v>공사</v>
      </c>
      <c r="C8" s="45"/>
      <c r="D8" s="42" t="s">
        <v>18</v>
      </c>
      <c r="E8" s="24">
        <v>45931</v>
      </c>
    </row>
    <row r="9" spans="1:5" ht="18.75" x14ac:dyDescent="0.15">
      <c r="A9" s="50" t="s">
        <v>6</v>
      </c>
      <c r="B9" s="31" t="s">
        <v>13</v>
      </c>
      <c r="C9" s="31" t="s">
        <v>14</v>
      </c>
      <c r="D9" s="50" t="s">
        <v>15</v>
      </c>
      <c r="E9" s="50"/>
    </row>
    <row r="10" spans="1:5" ht="18.75" x14ac:dyDescent="0.15">
      <c r="A10" s="50"/>
      <c r="B10" s="15" t="str">
        <f>'2025년도'!G19</f>
        <v>에이스건설</v>
      </c>
      <c r="C10" s="38" t="s">
        <v>117</v>
      </c>
      <c r="D10" s="51" t="s">
        <v>116</v>
      </c>
      <c r="E10" s="48"/>
    </row>
    <row r="11" spans="1:5" ht="18.75" customHeight="1" x14ac:dyDescent="0.15">
      <c r="A11" s="31" t="s">
        <v>19</v>
      </c>
      <c r="B11" s="52" t="s">
        <v>29</v>
      </c>
      <c r="C11" s="53"/>
      <c r="D11" s="53"/>
      <c r="E11" s="54"/>
    </row>
    <row r="12" spans="1:5" ht="18.75" x14ac:dyDescent="0.15">
      <c r="A12" s="28" t="s">
        <v>16</v>
      </c>
      <c r="B12" s="51" t="s">
        <v>22</v>
      </c>
      <c r="C12" s="47"/>
      <c r="D12" s="47"/>
      <c r="E12" s="48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B51B-1A8E-4923-8922-3486ECF89530}">
  <dimension ref="A1:E13"/>
  <sheetViews>
    <sheetView zoomScaleNormal="100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8" t="s">
        <v>1</v>
      </c>
      <c r="B2" s="8">
        <v>16</v>
      </c>
      <c r="C2" s="11"/>
      <c r="D2" s="11"/>
      <c r="E2" s="7"/>
    </row>
    <row r="3" spans="1:5" ht="18.75" customHeight="1" x14ac:dyDescent="0.15">
      <c r="A3" s="28" t="s">
        <v>8</v>
      </c>
      <c r="B3" s="46" t="str">
        <f>'2025년도'!D20</f>
        <v>케이블카 상부역사 스카이워크 지붕 판넬 도장공사</v>
      </c>
      <c r="C3" s="47"/>
      <c r="D3" s="47"/>
      <c r="E3" s="48"/>
    </row>
    <row r="4" spans="1:5" ht="18.75" x14ac:dyDescent="0.15">
      <c r="A4" s="28" t="s">
        <v>21</v>
      </c>
      <c r="B4" s="55">
        <v>10560000</v>
      </c>
      <c r="C4" s="56"/>
      <c r="D4" s="42" t="s">
        <v>17</v>
      </c>
      <c r="E4" s="35">
        <f>'2025년도'!E20</f>
        <v>9479950</v>
      </c>
    </row>
    <row r="5" spans="1:5" ht="18.75" x14ac:dyDescent="0.15">
      <c r="A5" s="28" t="s">
        <v>9</v>
      </c>
      <c r="B5" s="49">
        <f>E4/B4</f>
        <v>0.89772253787878786</v>
      </c>
      <c r="C5" s="49"/>
      <c r="D5" s="42" t="s">
        <v>4</v>
      </c>
      <c r="E5" s="35">
        <f>E4</f>
        <v>9479950</v>
      </c>
    </row>
    <row r="6" spans="1:5" ht="18.75" x14ac:dyDescent="0.15">
      <c r="A6" s="28" t="s">
        <v>10</v>
      </c>
      <c r="B6" s="57">
        <v>45912</v>
      </c>
      <c r="C6" s="45"/>
      <c r="D6" s="42" t="s">
        <v>23</v>
      </c>
      <c r="E6" s="24">
        <v>45915</v>
      </c>
    </row>
    <row r="7" spans="1:5" ht="18.75" x14ac:dyDescent="0.15">
      <c r="A7" s="28" t="s">
        <v>11</v>
      </c>
      <c r="B7" s="45" t="s">
        <v>25</v>
      </c>
      <c r="C7" s="45"/>
      <c r="D7" s="42" t="s">
        <v>24</v>
      </c>
      <c r="E7" s="24">
        <v>45930</v>
      </c>
    </row>
    <row r="8" spans="1:5" ht="18.75" x14ac:dyDescent="0.15">
      <c r="A8" s="28" t="s">
        <v>12</v>
      </c>
      <c r="B8" s="45" t="str">
        <f>'2025년도'!B20</f>
        <v>공사</v>
      </c>
      <c r="C8" s="45"/>
      <c r="D8" s="42" t="s">
        <v>18</v>
      </c>
      <c r="E8" s="24">
        <v>45930</v>
      </c>
    </row>
    <row r="9" spans="1:5" ht="18.75" x14ac:dyDescent="0.15">
      <c r="A9" s="50" t="s">
        <v>6</v>
      </c>
      <c r="B9" s="39" t="s">
        <v>13</v>
      </c>
      <c r="C9" s="39" t="s">
        <v>14</v>
      </c>
      <c r="D9" s="58" t="s">
        <v>15</v>
      </c>
      <c r="E9" s="58"/>
    </row>
    <row r="10" spans="1:5" ht="18.75" x14ac:dyDescent="0.15">
      <c r="A10" s="50"/>
      <c r="B10" s="36" t="str">
        <f>'2025년도'!G20</f>
        <v>버티컬 세븐 코리아</v>
      </c>
      <c r="C10" s="39" t="s">
        <v>119</v>
      </c>
      <c r="D10" s="59" t="s">
        <v>120</v>
      </c>
      <c r="E10" s="60"/>
    </row>
    <row r="11" spans="1:5" ht="18.75" customHeight="1" x14ac:dyDescent="0.15">
      <c r="A11" s="28" t="s">
        <v>19</v>
      </c>
      <c r="B11" s="63" t="s">
        <v>29</v>
      </c>
      <c r="C11" s="64"/>
      <c r="D11" s="64"/>
      <c r="E11" s="65"/>
    </row>
    <row r="12" spans="1:5" ht="18.75" x14ac:dyDescent="0.15">
      <c r="A12" s="28" t="s">
        <v>16</v>
      </c>
      <c r="B12" s="59" t="s">
        <v>22</v>
      </c>
      <c r="C12" s="62"/>
      <c r="D12" s="62"/>
      <c r="E12" s="60"/>
    </row>
    <row r="13" spans="1:5" x14ac:dyDescent="0.15">
      <c r="B13" s="41"/>
      <c r="C13" s="41"/>
      <c r="D13" s="41"/>
      <c r="E13" s="4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A5697-609C-4E04-ACDF-FF90DA25F48F}">
  <dimension ref="A1:E12"/>
  <sheetViews>
    <sheetView zoomScaleNormal="100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8" t="s">
        <v>1</v>
      </c>
      <c r="B2" s="8">
        <v>18</v>
      </c>
      <c r="C2" s="11"/>
      <c r="D2" s="11"/>
      <c r="E2" s="7"/>
    </row>
    <row r="3" spans="1:5" ht="18.75" customHeight="1" x14ac:dyDescent="0.15">
      <c r="A3" s="38" t="s">
        <v>8</v>
      </c>
      <c r="B3" s="61" t="str">
        <f>'2025년도'!D21</f>
        <v>케이블카 내 차선도색 공사</v>
      </c>
      <c r="C3" s="62"/>
      <c r="D3" s="62"/>
      <c r="E3" s="60"/>
    </row>
    <row r="4" spans="1:5" ht="18.75" x14ac:dyDescent="0.15">
      <c r="A4" s="38" t="s">
        <v>21</v>
      </c>
      <c r="B4" s="55">
        <v>5250000</v>
      </c>
      <c r="C4" s="56"/>
      <c r="D4" s="42" t="s">
        <v>17</v>
      </c>
      <c r="E4" s="35">
        <f>'2025년도'!E21</f>
        <v>5224000</v>
      </c>
    </row>
    <row r="5" spans="1:5" ht="18.75" x14ac:dyDescent="0.15">
      <c r="A5" s="38" t="s">
        <v>9</v>
      </c>
      <c r="B5" s="49">
        <f>E4/B4</f>
        <v>0.99504761904761907</v>
      </c>
      <c r="C5" s="49"/>
      <c r="D5" s="42" t="s">
        <v>4</v>
      </c>
      <c r="E5" s="35">
        <f>E4</f>
        <v>5224000</v>
      </c>
    </row>
    <row r="6" spans="1:5" ht="18.75" x14ac:dyDescent="0.15">
      <c r="A6" s="38" t="s">
        <v>10</v>
      </c>
      <c r="B6" s="57">
        <v>45925</v>
      </c>
      <c r="C6" s="45"/>
      <c r="D6" s="42" t="s">
        <v>23</v>
      </c>
      <c r="E6" s="24">
        <v>45926</v>
      </c>
    </row>
    <row r="7" spans="1:5" ht="18.75" x14ac:dyDescent="0.15">
      <c r="A7" s="38" t="s">
        <v>11</v>
      </c>
      <c r="B7" s="45" t="s">
        <v>25</v>
      </c>
      <c r="C7" s="45"/>
      <c r="D7" s="42" t="s">
        <v>24</v>
      </c>
      <c r="E7" s="24">
        <v>45932</v>
      </c>
    </row>
    <row r="8" spans="1:5" ht="18.75" x14ac:dyDescent="0.15">
      <c r="A8" s="38" t="s">
        <v>12</v>
      </c>
      <c r="B8" s="45" t="str">
        <f>'2025년도'!B21</f>
        <v>공사</v>
      </c>
      <c r="C8" s="45"/>
      <c r="D8" s="42" t="s">
        <v>18</v>
      </c>
      <c r="E8" s="24">
        <v>45930</v>
      </c>
    </row>
    <row r="9" spans="1:5" ht="18.75" x14ac:dyDescent="0.15">
      <c r="A9" s="50" t="s">
        <v>6</v>
      </c>
      <c r="B9" s="39" t="s">
        <v>13</v>
      </c>
      <c r="C9" s="39" t="s">
        <v>14</v>
      </c>
      <c r="D9" s="58" t="s">
        <v>15</v>
      </c>
      <c r="E9" s="58"/>
    </row>
    <row r="10" spans="1:5" ht="18.75" x14ac:dyDescent="0.15">
      <c r="A10" s="50"/>
      <c r="B10" s="36" t="s">
        <v>122</v>
      </c>
      <c r="C10" s="39" t="s">
        <v>123</v>
      </c>
      <c r="D10" s="59" t="s">
        <v>124</v>
      </c>
      <c r="E10" s="60"/>
    </row>
    <row r="11" spans="1:5" ht="18.75" customHeight="1" x14ac:dyDescent="0.15">
      <c r="A11" s="38" t="s">
        <v>19</v>
      </c>
      <c r="B11" s="52" t="s">
        <v>27</v>
      </c>
      <c r="C11" s="53"/>
      <c r="D11" s="53"/>
      <c r="E11" s="54"/>
    </row>
    <row r="12" spans="1:5" ht="18.75" x14ac:dyDescent="0.15">
      <c r="A12" s="38" t="s">
        <v>16</v>
      </c>
      <c r="B12" s="51" t="s">
        <v>22</v>
      </c>
      <c r="C12" s="47"/>
      <c r="D12" s="47"/>
      <c r="E12" s="48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39E88-8513-41A0-B2FF-EA451A198AC3}">
  <dimension ref="A1:E12"/>
  <sheetViews>
    <sheetView zoomScaleNormal="100" workbookViewId="0">
      <selection activeCell="B4" sqref="B4: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8" t="s">
        <v>1</v>
      </c>
      <c r="B2" s="8">
        <v>18</v>
      </c>
      <c r="C2" s="11"/>
      <c r="D2" s="11"/>
      <c r="E2" s="7"/>
    </row>
    <row r="3" spans="1:5" ht="18.75" customHeight="1" x14ac:dyDescent="0.15">
      <c r="A3" s="38" t="s">
        <v>8</v>
      </c>
      <c r="B3" s="46" t="str">
        <f>'2025년도'!D22</f>
        <v>케이블카 차량 관련 부품 2축 기어캡 구입</v>
      </c>
      <c r="C3" s="47"/>
      <c r="D3" s="47"/>
      <c r="E3" s="48"/>
    </row>
    <row r="4" spans="1:5" ht="18.75" x14ac:dyDescent="0.15">
      <c r="A4" s="38" t="s">
        <v>21</v>
      </c>
      <c r="B4" s="55">
        <v>2700000</v>
      </c>
      <c r="C4" s="56"/>
      <c r="D4" s="42" t="s">
        <v>17</v>
      </c>
      <c r="E4" s="35">
        <f>'2025년도'!E22</f>
        <v>2601500</v>
      </c>
    </row>
    <row r="5" spans="1:5" ht="18.75" x14ac:dyDescent="0.15">
      <c r="A5" s="38" t="s">
        <v>9</v>
      </c>
      <c r="B5" s="49">
        <f>E4/B4</f>
        <v>0.96351851851851855</v>
      </c>
      <c r="C5" s="49"/>
      <c r="D5" s="42" t="s">
        <v>4</v>
      </c>
      <c r="E5" s="35">
        <f>E4</f>
        <v>2601500</v>
      </c>
    </row>
    <row r="6" spans="1:5" ht="18.75" x14ac:dyDescent="0.15">
      <c r="A6" s="38" t="s">
        <v>10</v>
      </c>
      <c r="B6" s="57">
        <v>45926</v>
      </c>
      <c r="C6" s="45"/>
      <c r="D6" s="42" t="s">
        <v>23</v>
      </c>
      <c r="E6" s="24">
        <v>45926</v>
      </c>
    </row>
    <row r="7" spans="1:5" ht="18.75" x14ac:dyDescent="0.15">
      <c r="A7" s="38" t="s">
        <v>11</v>
      </c>
      <c r="B7" s="45" t="s">
        <v>25</v>
      </c>
      <c r="C7" s="45"/>
      <c r="D7" s="42" t="s">
        <v>24</v>
      </c>
      <c r="E7" s="24">
        <v>45961</v>
      </c>
    </row>
    <row r="8" spans="1:5" ht="18.75" x14ac:dyDescent="0.15">
      <c r="A8" s="38" t="s">
        <v>12</v>
      </c>
      <c r="B8" s="45" t="str">
        <f>'2025년도'!B22</f>
        <v>물품</v>
      </c>
      <c r="C8" s="45"/>
      <c r="D8" s="42" t="s">
        <v>18</v>
      </c>
      <c r="E8" s="24">
        <v>45932</v>
      </c>
    </row>
    <row r="9" spans="1:5" ht="18.75" x14ac:dyDescent="0.15">
      <c r="A9" s="50" t="s">
        <v>6</v>
      </c>
      <c r="B9" s="39" t="s">
        <v>13</v>
      </c>
      <c r="C9" s="39" t="s">
        <v>14</v>
      </c>
      <c r="D9" s="58" t="s">
        <v>127</v>
      </c>
      <c r="E9" s="58"/>
    </row>
    <row r="10" spans="1:5" ht="18.75" x14ac:dyDescent="0.15">
      <c r="A10" s="50"/>
      <c r="B10" s="36" t="str">
        <f>'2025년도'!G22</f>
        <v>나산기계 주식회사</v>
      </c>
      <c r="C10" s="39" t="s">
        <v>126</v>
      </c>
      <c r="D10" s="59" t="s">
        <v>128</v>
      </c>
      <c r="E10" s="60"/>
    </row>
    <row r="11" spans="1:5" ht="18.75" customHeight="1" x14ac:dyDescent="0.15">
      <c r="A11" s="38" t="s">
        <v>19</v>
      </c>
      <c r="B11" s="52" t="s">
        <v>27</v>
      </c>
      <c r="C11" s="53"/>
      <c r="D11" s="53"/>
      <c r="E11" s="54"/>
    </row>
    <row r="12" spans="1:5" ht="18.75" x14ac:dyDescent="0.15">
      <c r="A12" s="38" t="s">
        <v>16</v>
      </c>
      <c r="B12" s="51" t="s">
        <v>22</v>
      </c>
      <c r="C12" s="47"/>
      <c r="D12" s="47"/>
      <c r="E12" s="48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 지정된 범위</vt:lpstr>
      </vt:variant>
      <vt:variant>
        <vt:i4>2</vt:i4>
      </vt:variant>
    </vt:vector>
  </HeadingPairs>
  <TitlesOfParts>
    <vt:vector size="21" baseType="lpstr">
      <vt:lpstr>2025년도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'2025년도'!Print_Area</vt:lpstr>
      <vt:lpstr>'2025년도'!Print_Titles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제대로</cp:lastModifiedBy>
  <cp:lastPrinted>2024-12-09T02:27:38Z</cp:lastPrinted>
  <dcterms:created xsi:type="dcterms:W3CDTF">2019-01-08T03:49:11Z</dcterms:created>
  <dcterms:modified xsi:type="dcterms:W3CDTF">2025-12-05T06:10:45Z</dcterms:modified>
</cp:coreProperties>
</file>